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EC306A1D-1C32-4F58-BFF6-DE04209E5C1A}" xr6:coauthVersionLast="40" xr6:coauthVersionMax="40" xr10:uidLastSave="{00000000-0000-0000-0000-000000000000}"/>
  <bookViews>
    <workbookView xWindow="480" yWindow="30" windowWidth="20730" windowHeight="11760" xr2:uid="{00000000-000D-0000-FFFF-FFFF00000000}"/>
  </bookViews>
  <sheets>
    <sheet name="Solution" sheetId="2" r:id="rId1"/>
    <sheet name="Enonce" sheetId="3" r:id="rId2"/>
  </sheets>
  <calcPr calcId="181029"/>
</workbook>
</file>

<file path=xl/calcChain.xml><?xml version="1.0" encoding="utf-8"?>
<calcChain xmlns="http://schemas.openxmlformats.org/spreadsheetml/2006/main">
  <c r="E36" i="2" l="1"/>
  <c r="E32" i="2"/>
  <c r="D39" i="2"/>
  <c r="E39" i="2" s="1"/>
  <c r="D38" i="2"/>
  <c r="E38" i="2" s="1"/>
  <c r="D37" i="2"/>
  <c r="E37" i="2" s="1"/>
  <c r="D36" i="2"/>
  <c r="D35" i="2"/>
  <c r="E35" i="2" s="1"/>
  <c r="D34" i="2"/>
  <c r="E34" i="2" s="1"/>
  <c r="D33" i="2"/>
  <c r="E33" i="2" s="1"/>
  <c r="D32" i="2"/>
  <c r="D31" i="2"/>
  <c r="E31" i="2" s="1"/>
</calcChain>
</file>

<file path=xl/sharedStrings.xml><?xml version="1.0" encoding="utf-8"?>
<sst xmlns="http://schemas.openxmlformats.org/spreadsheetml/2006/main" count="370" uniqueCount="129">
  <si>
    <t>dossard</t>
  </si>
  <si>
    <t>Nom</t>
  </si>
  <si>
    <t>Prénom</t>
  </si>
  <si>
    <t>année</t>
  </si>
  <si>
    <t>sexe</t>
  </si>
  <si>
    <t>caté.</t>
  </si>
  <si>
    <t>temps</t>
  </si>
  <si>
    <t>code postal</t>
  </si>
  <si>
    <t>ville</t>
  </si>
  <si>
    <t>SANCHEZ</t>
  </si>
  <si>
    <t>STEPHANE</t>
  </si>
  <si>
    <t>M</t>
  </si>
  <si>
    <t>S</t>
  </si>
  <si>
    <t>PLACE DU VILLAGE</t>
  </si>
  <si>
    <t>GALEY</t>
  </si>
  <si>
    <t>JEGARD</t>
  </si>
  <si>
    <t>REMY</t>
  </si>
  <si>
    <t>9 IMPASSE DU COL DU SOUBOR</t>
  </si>
  <si>
    <t>L'UNION</t>
  </si>
  <si>
    <t>PRAT</t>
  </si>
  <si>
    <t>JEAN VINCENT</t>
  </si>
  <si>
    <t>V1</t>
  </si>
  <si>
    <t>GENDARMERIE DE CASTILLON</t>
  </si>
  <si>
    <t>CASTILLON</t>
  </si>
  <si>
    <t>BUFFARD</t>
  </si>
  <si>
    <t>SEBASTIEN</t>
  </si>
  <si>
    <t>10 RUE HECTOR BERLIOZ</t>
  </si>
  <si>
    <t>ST GIRONS</t>
  </si>
  <si>
    <t>GRANGE</t>
  </si>
  <si>
    <t>DAVID</t>
  </si>
  <si>
    <t>BASTONDECH</t>
  </si>
  <si>
    <t>RIVERENERT</t>
  </si>
  <si>
    <t>RIEU</t>
  </si>
  <si>
    <t>PATRICE</t>
  </si>
  <si>
    <t>CAMP RÉDON</t>
  </si>
  <si>
    <t>AULUS</t>
  </si>
  <si>
    <t>ABELLANEDA</t>
  </si>
  <si>
    <t>CHRISTOPHE</t>
  </si>
  <si>
    <t>LE BOUSQUET</t>
  </si>
  <si>
    <t>VENTENAC</t>
  </si>
  <si>
    <t>COUMES</t>
  </si>
  <si>
    <t>SERGE</t>
  </si>
  <si>
    <t>V2</t>
  </si>
  <si>
    <t>ROUTE DE GAJAN</t>
  </si>
  <si>
    <t>ST LIZIER</t>
  </si>
  <si>
    <t>ROUCH</t>
  </si>
  <si>
    <t>FREDERIC</t>
  </si>
  <si>
    <t>121 RUE JEAN ADOUE</t>
  </si>
  <si>
    <t>SAINT GAUDENS</t>
  </si>
  <si>
    <t>PEYRAT</t>
  </si>
  <si>
    <t>TRISTAN</t>
  </si>
  <si>
    <t xml:space="preserve">HOMERO 1521 </t>
  </si>
  <si>
    <t>MEXICO</t>
  </si>
  <si>
    <t>LASSALLE</t>
  </si>
  <si>
    <t>11 RUE PROSPER ESTELLE</t>
  </si>
  <si>
    <t>PAMIERS</t>
  </si>
  <si>
    <t>FLORENTY</t>
  </si>
  <si>
    <t>JEAN CLAUDE</t>
  </si>
  <si>
    <t>15 RUE GENERAL BLUNIAC</t>
  </si>
  <si>
    <t>VILLENEUVE S/LOT</t>
  </si>
  <si>
    <t>DARROU</t>
  </si>
  <si>
    <t>DAVIC</t>
  </si>
  <si>
    <t>CAMP DE BONIN</t>
  </si>
  <si>
    <t>TAURIGNAN VIEUX</t>
  </si>
  <si>
    <t>COLLEONI</t>
  </si>
  <si>
    <t>JEAN JACQUES</t>
  </si>
  <si>
    <t>27 RUE EDOUARD BRANLY</t>
  </si>
  <si>
    <t>MURET</t>
  </si>
  <si>
    <t>IZARD</t>
  </si>
  <si>
    <t>JEAN NOEL</t>
  </si>
  <si>
    <t>3 RUE CAZALAS</t>
  </si>
  <si>
    <t>BONILLA</t>
  </si>
  <si>
    <t>THIERRY</t>
  </si>
  <si>
    <t>15 IMPASSE DES MUSCARIS</t>
  </si>
  <si>
    <t>TOULOUSE</t>
  </si>
  <si>
    <t>MADER</t>
  </si>
  <si>
    <t>RENE</t>
  </si>
  <si>
    <t>12 RUE BERNARD DE VENTADOUR</t>
  </si>
  <si>
    <t>DUBOIS</t>
  </si>
  <si>
    <t>GILLES</t>
  </si>
  <si>
    <t>6 RUE DERGE GAINSBOURG</t>
  </si>
  <si>
    <t>BLAGNAC</t>
  </si>
  <si>
    <t>BAUZOU</t>
  </si>
  <si>
    <t>MICHEL</t>
  </si>
  <si>
    <t>CLAIRE COLLINE</t>
  </si>
  <si>
    <t>SAINT GIRONS</t>
  </si>
  <si>
    <t>FREGEYRES</t>
  </si>
  <si>
    <t>NICOLAS</t>
  </si>
  <si>
    <t>1 ALLÉE DE MAJORELLA - APPRT C37</t>
  </si>
  <si>
    <t>LAIMAN</t>
  </si>
  <si>
    <t>PATRICK</t>
  </si>
  <si>
    <t>6 ALLÉE D'ESPITALES</t>
  </si>
  <si>
    <t>SEILH</t>
  </si>
  <si>
    <t>TERRADE</t>
  </si>
  <si>
    <t>MATHIAS</t>
  </si>
  <si>
    <t>30 LOT LES BRUYÈRES</t>
  </si>
  <si>
    <t>BADAROUX</t>
  </si>
  <si>
    <t>SOLER</t>
  </si>
  <si>
    <t>ANDRE</t>
  </si>
  <si>
    <t>V3</t>
  </si>
  <si>
    <t>LES GAILLARDOUX</t>
  </si>
  <si>
    <t>SYLVIE</t>
  </si>
  <si>
    <t>F</t>
  </si>
  <si>
    <t>RUE JEAN JAURES</t>
  </si>
  <si>
    <t>MARIGNAC</t>
  </si>
  <si>
    <t>ORRIT</t>
  </si>
  <si>
    <t>CYRIL</t>
  </si>
  <si>
    <t>8 LOT LES PINS</t>
  </si>
  <si>
    <t>FONTIES D'AUDE</t>
  </si>
  <si>
    <t>GUICHARD</t>
  </si>
  <si>
    <t>GILBERT</t>
  </si>
  <si>
    <t>LES ARS</t>
  </si>
  <si>
    <t>UCHENTEIN</t>
  </si>
  <si>
    <t>SEGURET</t>
  </si>
  <si>
    <t>BENEDICTE</t>
  </si>
  <si>
    <t>Equipe</t>
  </si>
  <si>
    <t>Adresse</t>
  </si>
  <si>
    <t>Equipe 1</t>
  </si>
  <si>
    <t>Equipe 2</t>
  </si>
  <si>
    <t>Equipe 3</t>
  </si>
  <si>
    <t>Equipe 4</t>
  </si>
  <si>
    <t>Equipe 5</t>
  </si>
  <si>
    <t>Equipe 6</t>
  </si>
  <si>
    <t>Equipe 7</t>
  </si>
  <si>
    <t>Equipe 8</t>
  </si>
  <si>
    <t>Equipe 9</t>
  </si>
  <si>
    <t>Numeros d'équipe</t>
  </si>
  <si>
    <t>Temps</t>
  </si>
  <si>
    <t>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</si>
</sst>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1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21" fontId="7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19051</xdr:colOff>
      <xdr:row>30</xdr:row>
      <xdr:rowOff>9526</xdr:rowOff>
    </xdr:from>
    <xdr:to>
      <xdr:col>10</xdr:col>
      <xdr:colOff>952500</xdr:colOff>
      <xdr:row>34</xdr:row>
      <xdr:rowOff>47626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419476" y="4867276"/>
          <a:ext cx="4314824" cy="6858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De D31 à D39 vous devez trouver la formule qui vous permet de cumuler le temps des équipiers de chaque équipe.</a:t>
          </a:r>
        </a:p>
        <a:p>
          <a:r>
            <a:rPr lang="fr-FR" sz="1100"/>
            <a:t>De E31 à E39 vous devez</a:t>
          </a:r>
          <a:r>
            <a:rPr lang="fr-FR" sz="1100" baseline="0"/>
            <a:t> faire ressortir le classement de chaque équipe.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workbookViewId="0">
      <selection activeCell="I44" sqref="I44"/>
    </sheetView>
  </sheetViews>
  <sheetFormatPr baseColWidth="10" defaultRowHeight="15" x14ac:dyDescent="0.25"/>
  <cols>
    <col min="1" max="1" width="7.140625" style="7" bestFit="1" customWidth="1"/>
    <col min="2" max="2" width="8.5703125" bestFit="1" customWidth="1"/>
    <col min="3" max="3" width="17.85546875" customWidth="1"/>
    <col min="4" max="4" width="14.5703125" bestFit="1" customWidth="1"/>
    <col min="5" max="5" width="7" bestFit="1" customWidth="1"/>
    <col min="6" max="6" width="5.140625" bestFit="1" customWidth="1"/>
    <col min="7" max="7" width="5.7109375" bestFit="1" customWidth="1"/>
    <col min="8" max="8" width="9" bestFit="1" customWidth="1"/>
    <col min="9" max="9" width="35.7109375" bestFit="1" customWidth="1"/>
    <col min="10" max="10" width="12.28515625" bestFit="1" customWidth="1"/>
    <col min="11" max="11" width="18.7109375" bestFit="1" customWidth="1"/>
    <col min="12" max="12" width="17.5703125" bestFit="1" customWidth="1"/>
  </cols>
  <sheetData>
    <row r="1" spans="1:11" ht="15.75" x14ac:dyDescent="0.25">
      <c r="A1" s="9" t="s">
        <v>115</v>
      </c>
      <c r="B1" s="10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116</v>
      </c>
      <c r="J1" s="11" t="s">
        <v>7</v>
      </c>
      <c r="K1" s="11" t="s">
        <v>8</v>
      </c>
    </row>
    <row r="2" spans="1:11" ht="15.75" x14ac:dyDescent="0.25">
      <c r="A2" s="5">
        <v>8</v>
      </c>
      <c r="B2" s="4">
        <v>166</v>
      </c>
      <c r="C2" s="2" t="s">
        <v>9</v>
      </c>
      <c r="D2" s="2" t="s">
        <v>10</v>
      </c>
      <c r="E2" s="1">
        <v>1972</v>
      </c>
      <c r="F2" s="1" t="s">
        <v>11</v>
      </c>
      <c r="G2" s="1" t="s">
        <v>12</v>
      </c>
      <c r="H2" s="3">
        <v>4.6273148148148147E-2</v>
      </c>
      <c r="I2" s="2" t="s">
        <v>13</v>
      </c>
      <c r="J2" s="1">
        <v>9800</v>
      </c>
      <c r="K2" s="2" t="s">
        <v>14</v>
      </c>
    </row>
    <row r="3" spans="1:11" ht="15.75" x14ac:dyDescent="0.25">
      <c r="A3" s="5">
        <v>5</v>
      </c>
      <c r="B3" s="4">
        <v>159</v>
      </c>
      <c r="C3" s="2" t="s">
        <v>15</v>
      </c>
      <c r="D3" s="2" t="s">
        <v>16</v>
      </c>
      <c r="E3" s="1">
        <v>1970</v>
      </c>
      <c r="F3" s="1" t="s">
        <v>11</v>
      </c>
      <c r="G3" s="1" t="s">
        <v>12</v>
      </c>
      <c r="H3" s="3">
        <v>4.731481481481481E-2</v>
      </c>
      <c r="I3" s="2" t="s">
        <v>17</v>
      </c>
      <c r="J3" s="1">
        <v>31240</v>
      </c>
      <c r="K3" s="2" t="s">
        <v>18</v>
      </c>
    </row>
    <row r="4" spans="1:11" ht="15.75" x14ac:dyDescent="0.25">
      <c r="A4" s="5">
        <v>7</v>
      </c>
      <c r="B4" s="4">
        <v>182</v>
      </c>
      <c r="C4" s="2" t="s">
        <v>19</v>
      </c>
      <c r="D4" s="2" t="s">
        <v>20</v>
      </c>
      <c r="E4" s="1">
        <v>1964</v>
      </c>
      <c r="F4" s="1" t="s">
        <v>11</v>
      </c>
      <c r="G4" s="1" t="s">
        <v>21</v>
      </c>
      <c r="H4" s="3">
        <v>4.9571759259259253E-2</v>
      </c>
      <c r="I4" s="2" t="s">
        <v>22</v>
      </c>
      <c r="J4" s="1">
        <v>9800</v>
      </c>
      <c r="K4" s="2" t="s">
        <v>23</v>
      </c>
    </row>
    <row r="5" spans="1:11" ht="15.75" x14ac:dyDescent="0.25">
      <c r="A5" s="5">
        <v>2</v>
      </c>
      <c r="B5" s="4">
        <v>188</v>
      </c>
      <c r="C5" s="2" t="s">
        <v>24</v>
      </c>
      <c r="D5" s="2" t="s">
        <v>25</v>
      </c>
      <c r="E5" s="1">
        <v>1981</v>
      </c>
      <c r="F5" s="1" t="s">
        <v>11</v>
      </c>
      <c r="G5" s="1" t="s">
        <v>12</v>
      </c>
      <c r="H5" s="3">
        <v>5.0752314814814813E-2</v>
      </c>
      <c r="I5" s="2" t="s">
        <v>26</v>
      </c>
      <c r="J5" s="1">
        <v>9200</v>
      </c>
      <c r="K5" s="2" t="s">
        <v>27</v>
      </c>
    </row>
    <row r="6" spans="1:11" ht="15.75" x14ac:dyDescent="0.25">
      <c r="A6" s="5">
        <v>4</v>
      </c>
      <c r="B6" s="4">
        <v>196</v>
      </c>
      <c r="C6" s="2" t="s">
        <v>28</v>
      </c>
      <c r="D6" s="2" t="s">
        <v>29</v>
      </c>
      <c r="E6" s="1">
        <v>1971</v>
      </c>
      <c r="F6" s="1" t="s">
        <v>11</v>
      </c>
      <c r="G6" s="1" t="s">
        <v>12</v>
      </c>
      <c r="H6" s="3">
        <v>5.0983796296296291E-2</v>
      </c>
      <c r="I6" s="2" t="s">
        <v>30</v>
      </c>
      <c r="J6" s="1">
        <v>9200</v>
      </c>
      <c r="K6" s="2" t="s">
        <v>31</v>
      </c>
    </row>
    <row r="7" spans="1:11" ht="15.75" x14ac:dyDescent="0.25">
      <c r="A7" s="5">
        <v>7</v>
      </c>
      <c r="B7" s="4">
        <v>198</v>
      </c>
      <c r="C7" s="2" t="s">
        <v>32</v>
      </c>
      <c r="D7" s="2" t="s">
        <v>33</v>
      </c>
      <c r="E7" s="1">
        <v>1973</v>
      </c>
      <c r="F7" s="1" t="s">
        <v>11</v>
      </c>
      <c r="G7" s="1" t="s">
        <v>12</v>
      </c>
      <c r="H7" s="3">
        <v>5.0995370370370365E-2</v>
      </c>
      <c r="I7" s="2" t="s">
        <v>34</v>
      </c>
      <c r="J7" s="1">
        <v>9140</v>
      </c>
      <c r="K7" s="2" t="s">
        <v>35</v>
      </c>
    </row>
    <row r="8" spans="1:11" ht="15.75" x14ac:dyDescent="0.25">
      <c r="A8" s="5">
        <v>1</v>
      </c>
      <c r="B8" s="4">
        <v>151</v>
      </c>
      <c r="C8" s="2" t="s">
        <v>36</v>
      </c>
      <c r="D8" s="2" t="s">
        <v>37</v>
      </c>
      <c r="E8" s="1">
        <v>1974</v>
      </c>
      <c r="F8" s="1" t="s">
        <v>11</v>
      </c>
      <c r="G8" s="1" t="s">
        <v>12</v>
      </c>
      <c r="H8" s="3">
        <v>5.1354166666666666E-2</v>
      </c>
      <c r="I8" s="2" t="s">
        <v>38</v>
      </c>
      <c r="J8" s="1">
        <v>9120</v>
      </c>
      <c r="K8" s="2" t="s">
        <v>39</v>
      </c>
    </row>
    <row r="9" spans="1:11" ht="15.75" x14ac:dyDescent="0.25">
      <c r="A9" s="5">
        <v>2</v>
      </c>
      <c r="B9" s="4">
        <v>161</v>
      </c>
      <c r="C9" s="2" t="s">
        <v>40</v>
      </c>
      <c r="D9" s="2" t="s">
        <v>41</v>
      </c>
      <c r="E9" s="1">
        <v>1959</v>
      </c>
      <c r="F9" s="1" t="s">
        <v>11</v>
      </c>
      <c r="G9" s="1" t="s">
        <v>42</v>
      </c>
      <c r="H9" s="3">
        <v>5.1875000000000004E-2</v>
      </c>
      <c r="I9" s="2" t="s">
        <v>43</v>
      </c>
      <c r="J9" s="1">
        <v>9190</v>
      </c>
      <c r="K9" s="2" t="s">
        <v>44</v>
      </c>
    </row>
    <row r="10" spans="1:11" ht="15.75" x14ac:dyDescent="0.25">
      <c r="A10" s="5">
        <v>8</v>
      </c>
      <c r="B10" s="4">
        <v>170</v>
      </c>
      <c r="C10" s="2" t="s">
        <v>45</v>
      </c>
      <c r="D10" s="2" t="s">
        <v>46</v>
      </c>
      <c r="E10" s="1">
        <v>1977</v>
      </c>
      <c r="F10" s="1" t="s">
        <v>11</v>
      </c>
      <c r="G10" s="1" t="s">
        <v>12</v>
      </c>
      <c r="H10" s="3">
        <v>5.230324074074074E-2</v>
      </c>
      <c r="I10" s="2" t="s">
        <v>47</v>
      </c>
      <c r="J10" s="1">
        <v>31800</v>
      </c>
      <c r="K10" s="2" t="s">
        <v>48</v>
      </c>
    </row>
    <row r="11" spans="1:11" ht="15.75" x14ac:dyDescent="0.25">
      <c r="A11" s="5">
        <v>7</v>
      </c>
      <c r="B11" s="4">
        <v>162</v>
      </c>
      <c r="C11" s="2" t="s">
        <v>49</v>
      </c>
      <c r="D11" s="2" t="s">
        <v>50</v>
      </c>
      <c r="E11" s="1">
        <v>1971</v>
      </c>
      <c r="F11" s="1" t="s">
        <v>11</v>
      </c>
      <c r="G11" s="1" t="s">
        <v>12</v>
      </c>
      <c r="H11" s="3">
        <v>5.2511574074074079E-2</v>
      </c>
      <c r="I11" s="2" t="s">
        <v>51</v>
      </c>
      <c r="J11" s="1">
        <v>11560</v>
      </c>
      <c r="K11" s="2" t="s">
        <v>52</v>
      </c>
    </row>
    <row r="12" spans="1:11" ht="15.75" x14ac:dyDescent="0.25">
      <c r="A12" s="5">
        <v>6</v>
      </c>
      <c r="B12" s="4">
        <v>171</v>
      </c>
      <c r="C12" s="2" t="s">
        <v>53</v>
      </c>
      <c r="D12" s="2" t="s">
        <v>33</v>
      </c>
      <c r="E12" s="1">
        <v>1978</v>
      </c>
      <c r="F12" s="1" t="s">
        <v>11</v>
      </c>
      <c r="G12" s="1" t="s">
        <v>12</v>
      </c>
      <c r="H12" s="3">
        <v>5.378472222222222E-2</v>
      </c>
      <c r="I12" s="2" t="s">
        <v>54</v>
      </c>
      <c r="J12" s="1">
        <v>9100</v>
      </c>
      <c r="K12" s="2" t="s">
        <v>55</v>
      </c>
    </row>
    <row r="13" spans="1:11" ht="15.75" x14ac:dyDescent="0.25">
      <c r="A13" s="5">
        <v>3</v>
      </c>
      <c r="B13" s="4">
        <v>158</v>
      </c>
      <c r="C13" s="2" t="s">
        <v>56</v>
      </c>
      <c r="D13" s="2" t="s">
        <v>57</v>
      </c>
      <c r="E13" s="1">
        <v>1958</v>
      </c>
      <c r="F13" s="1" t="s">
        <v>11</v>
      </c>
      <c r="G13" s="1" t="s">
        <v>42</v>
      </c>
      <c r="H13" s="3">
        <v>5.5E-2</v>
      </c>
      <c r="I13" s="2" t="s">
        <v>58</v>
      </c>
      <c r="J13" s="1">
        <v>47300</v>
      </c>
      <c r="K13" s="2" t="s">
        <v>59</v>
      </c>
    </row>
    <row r="14" spans="1:11" ht="15.75" x14ac:dyDescent="0.25">
      <c r="A14" s="5">
        <v>2</v>
      </c>
      <c r="B14" s="4">
        <v>164</v>
      </c>
      <c r="C14" s="2" t="s">
        <v>64</v>
      </c>
      <c r="D14" s="2" t="s">
        <v>65</v>
      </c>
      <c r="E14" s="1">
        <v>1951</v>
      </c>
      <c r="F14" s="1" t="s">
        <v>11</v>
      </c>
      <c r="G14" s="1" t="s">
        <v>42</v>
      </c>
      <c r="H14" s="3">
        <v>5.5219907407407405E-2</v>
      </c>
      <c r="I14" s="2" t="s">
        <v>66</v>
      </c>
      <c r="J14" s="1">
        <v>31600</v>
      </c>
      <c r="K14" s="2" t="s">
        <v>67</v>
      </c>
    </row>
    <row r="15" spans="1:11" ht="15.75" x14ac:dyDescent="0.25">
      <c r="A15" s="5">
        <v>3</v>
      </c>
      <c r="B15" s="4">
        <v>155</v>
      </c>
      <c r="C15" s="2" t="s">
        <v>60</v>
      </c>
      <c r="D15" s="2" t="s">
        <v>61</v>
      </c>
      <c r="E15" s="1">
        <v>1972</v>
      </c>
      <c r="F15" s="1" t="s">
        <v>11</v>
      </c>
      <c r="G15" s="1" t="s">
        <v>12</v>
      </c>
      <c r="H15" s="3">
        <v>5.5219907407407405E-2</v>
      </c>
      <c r="I15" s="2" t="s">
        <v>62</v>
      </c>
      <c r="J15" s="1">
        <v>9190</v>
      </c>
      <c r="K15" s="2" t="s">
        <v>63</v>
      </c>
    </row>
    <row r="16" spans="1:11" ht="15.75" x14ac:dyDescent="0.25">
      <c r="A16" s="5">
        <v>5</v>
      </c>
      <c r="B16" s="4">
        <v>181</v>
      </c>
      <c r="C16" s="2" t="s">
        <v>68</v>
      </c>
      <c r="D16" s="2" t="s">
        <v>69</v>
      </c>
      <c r="E16" s="1">
        <v>1961</v>
      </c>
      <c r="F16" s="1" t="s">
        <v>11</v>
      </c>
      <c r="G16" s="1" t="s">
        <v>21</v>
      </c>
      <c r="H16" s="3">
        <v>5.6099537037037038E-2</v>
      </c>
      <c r="I16" s="2" t="s">
        <v>70</v>
      </c>
      <c r="J16" s="1">
        <v>9100</v>
      </c>
      <c r="K16" s="2" t="s">
        <v>55</v>
      </c>
    </row>
    <row r="17" spans="1:11" ht="15.75" x14ac:dyDescent="0.25">
      <c r="A17" s="5">
        <v>1</v>
      </c>
      <c r="B17" s="4">
        <v>184</v>
      </c>
      <c r="C17" s="2" t="s">
        <v>71</v>
      </c>
      <c r="D17" s="2" t="s">
        <v>72</v>
      </c>
      <c r="E17" s="1">
        <v>1964</v>
      </c>
      <c r="F17" s="1" t="s">
        <v>11</v>
      </c>
      <c r="G17" s="1" t="s">
        <v>21</v>
      </c>
      <c r="H17" s="3">
        <v>5.6655092592592597E-2</v>
      </c>
      <c r="I17" s="2" t="s">
        <v>73</v>
      </c>
      <c r="J17" s="1">
        <v>31500</v>
      </c>
      <c r="K17" s="2" t="s">
        <v>74</v>
      </c>
    </row>
    <row r="18" spans="1:11" ht="15.75" x14ac:dyDescent="0.25">
      <c r="A18" s="5">
        <v>6</v>
      </c>
      <c r="B18" s="4">
        <v>152</v>
      </c>
      <c r="C18" s="2" t="s">
        <v>75</v>
      </c>
      <c r="D18" s="2" t="s">
        <v>76</v>
      </c>
      <c r="E18" s="1">
        <v>1954</v>
      </c>
      <c r="F18" s="1" t="s">
        <v>11</v>
      </c>
      <c r="G18" s="1" t="s">
        <v>42</v>
      </c>
      <c r="H18" s="3">
        <v>5.67824074074074E-2</v>
      </c>
      <c r="I18" s="2" t="s">
        <v>77</v>
      </c>
      <c r="J18" s="1">
        <v>31300</v>
      </c>
      <c r="K18" s="2" t="s">
        <v>74</v>
      </c>
    </row>
    <row r="19" spans="1:11" ht="15.75" x14ac:dyDescent="0.25">
      <c r="A19" s="5">
        <v>3</v>
      </c>
      <c r="B19" s="4">
        <v>147</v>
      </c>
      <c r="C19" s="2" t="s">
        <v>78</v>
      </c>
      <c r="D19" s="2" t="s">
        <v>79</v>
      </c>
      <c r="E19" s="1">
        <v>1964</v>
      </c>
      <c r="F19" s="1" t="s">
        <v>11</v>
      </c>
      <c r="G19" s="1" t="s">
        <v>21</v>
      </c>
      <c r="H19" s="3">
        <v>5.6886574074074076E-2</v>
      </c>
      <c r="I19" s="2" t="s">
        <v>80</v>
      </c>
      <c r="J19" s="1">
        <v>31700</v>
      </c>
      <c r="K19" s="2" t="s">
        <v>81</v>
      </c>
    </row>
    <row r="20" spans="1:11" ht="15.75" x14ac:dyDescent="0.25">
      <c r="A20" s="5">
        <v>1</v>
      </c>
      <c r="B20" s="4">
        <v>187</v>
      </c>
      <c r="C20" s="2" t="s">
        <v>82</v>
      </c>
      <c r="D20" s="2" t="s">
        <v>83</v>
      </c>
      <c r="E20" s="1">
        <v>1955</v>
      </c>
      <c r="F20" s="1" t="s">
        <v>11</v>
      </c>
      <c r="G20" s="1" t="s">
        <v>42</v>
      </c>
      <c r="H20" s="3">
        <v>5.6944444444444443E-2</v>
      </c>
      <c r="I20" s="2" t="s">
        <v>84</v>
      </c>
      <c r="J20" s="1">
        <v>9200</v>
      </c>
      <c r="K20" s="2" t="s">
        <v>85</v>
      </c>
    </row>
    <row r="21" spans="1:11" ht="15.75" x14ac:dyDescent="0.25">
      <c r="A21" s="5">
        <v>4</v>
      </c>
      <c r="B21" s="4">
        <v>178</v>
      </c>
      <c r="C21" s="2" t="s">
        <v>86</v>
      </c>
      <c r="D21" s="2" t="s">
        <v>87</v>
      </c>
      <c r="E21" s="1">
        <v>1985</v>
      </c>
      <c r="F21" s="1" t="s">
        <v>11</v>
      </c>
      <c r="G21" s="1" t="s">
        <v>12</v>
      </c>
      <c r="H21" s="3">
        <v>5.710648148148148E-2</v>
      </c>
      <c r="I21" s="2" t="s">
        <v>88</v>
      </c>
      <c r="J21" s="1">
        <v>9100</v>
      </c>
      <c r="K21" s="2" t="s">
        <v>55</v>
      </c>
    </row>
    <row r="22" spans="1:11" ht="15.75" x14ac:dyDescent="0.25">
      <c r="A22" s="5">
        <v>5</v>
      </c>
      <c r="B22" s="4">
        <v>150</v>
      </c>
      <c r="C22" s="2" t="s">
        <v>89</v>
      </c>
      <c r="D22" s="2" t="s">
        <v>90</v>
      </c>
      <c r="E22" s="1">
        <v>1965</v>
      </c>
      <c r="F22" s="1" t="s">
        <v>11</v>
      </c>
      <c r="G22" s="1" t="s">
        <v>21</v>
      </c>
      <c r="H22" s="3">
        <v>5.8391203703703702E-2</v>
      </c>
      <c r="I22" s="2" t="s">
        <v>91</v>
      </c>
      <c r="J22" s="1">
        <v>31840</v>
      </c>
      <c r="K22" s="2" t="s">
        <v>92</v>
      </c>
    </row>
    <row r="23" spans="1:11" ht="15.75" x14ac:dyDescent="0.25">
      <c r="A23" s="5">
        <v>9</v>
      </c>
      <c r="B23" s="4">
        <v>169</v>
      </c>
      <c r="C23" s="2" t="s">
        <v>93</v>
      </c>
      <c r="D23" s="2" t="s">
        <v>94</v>
      </c>
      <c r="E23" s="1">
        <v>1977</v>
      </c>
      <c r="F23" s="1" t="s">
        <v>11</v>
      </c>
      <c r="G23" s="1" t="s">
        <v>12</v>
      </c>
      <c r="H23" s="3">
        <v>6.0555555555555557E-2</v>
      </c>
      <c r="I23" s="2" t="s">
        <v>95</v>
      </c>
      <c r="J23" s="1">
        <v>48000</v>
      </c>
      <c r="K23" s="2" t="s">
        <v>96</v>
      </c>
    </row>
    <row r="24" spans="1:11" ht="15.75" x14ac:dyDescent="0.25">
      <c r="A24" s="5">
        <v>8</v>
      </c>
      <c r="B24" s="4">
        <v>156</v>
      </c>
      <c r="C24" s="2" t="s">
        <v>9</v>
      </c>
      <c r="D24" s="2" t="s">
        <v>101</v>
      </c>
      <c r="E24" s="1">
        <v>1960</v>
      </c>
      <c r="F24" s="1" t="s">
        <v>102</v>
      </c>
      <c r="G24" s="1" t="s">
        <v>21</v>
      </c>
      <c r="H24" s="3">
        <v>6.0752314814814821E-2</v>
      </c>
      <c r="I24" s="2" t="s">
        <v>103</v>
      </c>
      <c r="J24" s="1">
        <v>31440</v>
      </c>
      <c r="K24" s="2" t="s">
        <v>104</v>
      </c>
    </row>
    <row r="25" spans="1:11" ht="15.75" x14ac:dyDescent="0.25">
      <c r="A25" s="5">
        <v>9</v>
      </c>
      <c r="B25" s="4">
        <v>148</v>
      </c>
      <c r="C25" s="2" t="s">
        <v>97</v>
      </c>
      <c r="D25" s="2" t="s">
        <v>98</v>
      </c>
      <c r="E25" s="1">
        <v>1946</v>
      </c>
      <c r="F25" s="1" t="s">
        <v>11</v>
      </c>
      <c r="G25" s="1" t="s">
        <v>99</v>
      </c>
      <c r="H25" s="3">
        <v>6.0752314814814821E-2</v>
      </c>
      <c r="I25" s="2" t="s">
        <v>100</v>
      </c>
      <c r="J25" s="1">
        <v>9190</v>
      </c>
      <c r="K25" s="2" t="s">
        <v>44</v>
      </c>
    </row>
    <row r="26" spans="1:11" ht="15.75" x14ac:dyDescent="0.25">
      <c r="A26" s="5">
        <v>6</v>
      </c>
      <c r="B26" s="4">
        <v>174</v>
      </c>
      <c r="C26" s="2" t="s">
        <v>105</v>
      </c>
      <c r="D26" s="2" t="s">
        <v>106</v>
      </c>
      <c r="E26" s="1">
        <v>1976</v>
      </c>
      <c r="F26" s="1" t="s">
        <v>11</v>
      </c>
      <c r="G26" s="1" t="s">
        <v>12</v>
      </c>
      <c r="H26" s="3">
        <v>6.1203703703703705E-2</v>
      </c>
      <c r="I26" s="2" t="s">
        <v>107</v>
      </c>
      <c r="J26" s="1">
        <v>11800</v>
      </c>
      <c r="K26" s="2" t="s">
        <v>108</v>
      </c>
    </row>
    <row r="27" spans="1:11" ht="15.75" x14ac:dyDescent="0.25">
      <c r="A27" s="5">
        <v>4</v>
      </c>
      <c r="B27" s="4">
        <v>153</v>
      </c>
      <c r="C27" s="2" t="s">
        <v>109</v>
      </c>
      <c r="D27" s="2" t="s">
        <v>110</v>
      </c>
      <c r="E27" s="1">
        <v>1966</v>
      </c>
      <c r="F27" s="1" t="s">
        <v>11</v>
      </c>
      <c r="G27" s="1" t="s">
        <v>21</v>
      </c>
      <c r="H27" s="3">
        <v>6.2557870370370375E-2</v>
      </c>
      <c r="I27" s="2" t="s">
        <v>111</v>
      </c>
      <c r="J27" s="1">
        <v>9800</v>
      </c>
      <c r="K27" s="2" t="s">
        <v>112</v>
      </c>
    </row>
    <row r="28" spans="1:11" ht="15.75" x14ac:dyDescent="0.25">
      <c r="A28" s="5">
        <v>9</v>
      </c>
      <c r="B28" s="4">
        <v>154</v>
      </c>
      <c r="C28" s="2" t="s">
        <v>113</v>
      </c>
      <c r="D28" s="2" t="s">
        <v>114</v>
      </c>
      <c r="E28" s="1">
        <v>1972</v>
      </c>
      <c r="F28" s="1" t="s">
        <v>102</v>
      </c>
      <c r="G28" s="1" t="s">
        <v>12</v>
      </c>
      <c r="H28" s="3">
        <v>6.2557870370370375E-2</v>
      </c>
      <c r="I28" s="2" t="s">
        <v>111</v>
      </c>
      <c r="J28" s="1">
        <v>9800</v>
      </c>
      <c r="K28" s="2" t="s">
        <v>112</v>
      </c>
    </row>
    <row r="30" spans="1:11" x14ac:dyDescent="0.25">
      <c r="C30" s="12" t="s">
        <v>126</v>
      </c>
      <c r="D30" s="12" t="s">
        <v>127</v>
      </c>
      <c r="E30" s="12" t="s">
        <v>128</v>
      </c>
    </row>
    <row r="31" spans="1:11" x14ac:dyDescent="0.25">
      <c r="C31" s="6" t="s">
        <v>117</v>
      </c>
      <c r="D31" s="8">
        <f>SUMIF($A$2:A$28,1,$H$2:$H$28)</f>
        <v>0.16495370370370371</v>
      </c>
      <c r="E31" s="13">
        <f t="shared" ref="E31:E39" si="0">RANK(D31,$D$31:$D$39,1)</f>
        <v>5</v>
      </c>
    </row>
    <row r="32" spans="1:11" x14ac:dyDescent="0.25">
      <c r="C32" s="6" t="s">
        <v>118</v>
      </c>
      <c r="D32" s="8">
        <f>SUMIF($A$2:A$28,2,$H$2:$H$28)</f>
        <v>0.15784722222222222</v>
      </c>
      <c r="E32" s="13">
        <f t="shared" si="0"/>
        <v>2</v>
      </c>
    </row>
    <row r="33" spans="3:5" x14ac:dyDescent="0.25">
      <c r="C33" s="6" t="s">
        <v>119</v>
      </c>
      <c r="D33" s="8">
        <f>SUMIF($A$2:A$28,3,$H$2:$H$28)</f>
        <v>0.16710648148148149</v>
      </c>
      <c r="E33" s="13">
        <f t="shared" si="0"/>
        <v>6</v>
      </c>
    </row>
    <row r="34" spans="3:5" x14ac:dyDescent="0.25">
      <c r="C34" s="6" t="s">
        <v>120</v>
      </c>
      <c r="D34" s="8">
        <f>SUMIF($A$2:A$28,4,$H$2:$H$28)</f>
        <v>0.17064814814814816</v>
      </c>
      <c r="E34" s="13">
        <f t="shared" si="0"/>
        <v>7</v>
      </c>
    </row>
    <row r="35" spans="3:5" x14ac:dyDescent="0.25">
      <c r="C35" s="6" t="s">
        <v>121</v>
      </c>
      <c r="D35" s="8">
        <f>SUMIF($A$2:A$28,5,$H$2:$H$28)</f>
        <v>0.16180555555555556</v>
      </c>
      <c r="E35" s="13">
        <f t="shared" si="0"/>
        <v>4</v>
      </c>
    </row>
    <row r="36" spans="3:5" x14ac:dyDescent="0.25">
      <c r="C36" s="6" t="s">
        <v>122</v>
      </c>
      <c r="D36" s="8">
        <f>SUMIF($A$2:A$28,6,$H$2:$H$28)</f>
        <v>0.17177083333333332</v>
      </c>
      <c r="E36" s="13">
        <f t="shared" si="0"/>
        <v>8</v>
      </c>
    </row>
    <row r="37" spans="3:5" x14ac:dyDescent="0.25">
      <c r="C37" s="6" t="s">
        <v>123</v>
      </c>
      <c r="D37" s="8">
        <f>SUMIF($A$2:A$28,7,$H$2:$H$28)</f>
        <v>0.15307870370370369</v>
      </c>
      <c r="E37" s="13">
        <f t="shared" si="0"/>
        <v>1</v>
      </c>
    </row>
    <row r="38" spans="3:5" x14ac:dyDescent="0.25">
      <c r="C38" s="6" t="s">
        <v>124</v>
      </c>
      <c r="D38" s="8">
        <f>SUMIF($A$2:A$28,8,$H$2:$H$28)</f>
        <v>0.15932870370370372</v>
      </c>
      <c r="E38" s="13">
        <f t="shared" si="0"/>
        <v>3</v>
      </c>
    </row>
    <row r="39" spans="3:5" x14ac:dyDescent="0.25">
      <c r="C39" s="6" t="s">
        <v>125</v>
      </c>
      <c r="D39" s="8">
        <f>SUMIF($A$2:A$28,9,$H$2:$H$28)</f>
        <v>0.18386574074074075</v>
      </c>
      <c r="E39" s="13">
        <f t="shared" si="0"/>
        <v>9</v>
      </c>
    </row>
  </sheetData>
  <sortState ref="A2:K28">
    <sortCondition ref="H2:H28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workbookViewId="0">
      <selection activeCell="P45" sqref="P45"/>
    </sheetView>
  </sheetViews>
  <sheetFormatPr baseColWidth="10" defaultColWidth="7.28515625" defaultRowHeight="12.75" x14ac:dyDescent="0.2"/>
  <cols>
    <col min="1" max="1" width="6.28515625" style="23" bestFit="1" customWidth="1"/>
    <col min="2" max="2" width="7" style="17" bestFit="1" customWidth="1"/>
    <col min="3" max="3" width="15.5703125" style="17" bestFit="1" customWidth="1"/>
    <col min="4" max="4" width="11.7109375" style="17" bestFit="1" customWidth="1"/>
    <col min="5" max="5" width="5.85546875" style="17" bestFit="1" customWidth="1"/>
    <col min="6" max="6" width="4.5703125" style="17" bestFit="1" customWidth="1"/>
    <col min="7" max="7" width="4.7109375" style="17" bestFit="1" customWidth="1"/>
    <col min="8" max="8" width="7.85546875" style="17" bestFit="1" customWidth="1"/>
    <col min="9" max="9" width="28.28515625" style="17" bestFit="1" customWidth="1"/>
    <col min="10" max="10" width="9.85546875" style="17" bestFit="1" customWidth="1"/>
    <col min="11" max="11" width="15" style="17" bestFit="1" customWidth="1"/>
    <col min="12" max="16384" width="7.28515625" style="17"/>
  </cols>
  <sheetData>
    <row r="1" spans="1:11" x14ac:dyDescent="0.2">
      <c r="A1" s="14" t="s">
        <v>115</v>
      </c>
      <c r="B1" s="15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116</v>
      </c>
      <c r="J1" s="16" t="s">
        <v>7</v>
      </c>
      <c r="K1" s="16" t="s">
        <v>8</v>
      </c>
    </row>
    <row r="2" spans="1:11" x14ac:dyDescent="0.2">
      <c r="A2" s="18">
        <v>8</v>
      </c>
      <c r="B2" s="19">
        <v>166</v>
      </c>
      <c r="C2" s="20" t="s">
        <v>9</v>
      </c>
      <c r="D2" s="20" t="s">
        <v>10</v>
      </c>
      <c r="E2" s="21">
        <v>1972</v>
      </c>
      <c r="F2" s="21" t="s">
        <v>11</v>
      </c>
      <c r="G2" s="21" t="s">
        <v>12</v>
      </c>
      <c r="H2" s="22">
        <v>4.6273148148148147E-2</v>
      </c>
      <c r="I2" s="20" t="s">
        <v>13</v>
      </c>
      <c r="J2" s="21">
        <v>9800</v>
      </c>
      <c r="K2" s="20" t="s">
        <v>14</v>
      </c>
    </row>
    <row r="3" spans="1:11" x14ac:dyDescent="0.2">
      <c r="A3" s="18">
        <v>5</v>
      </c>
      <c r="B3" s="19">
        <v>159</v>
      </c>
      <c r="C3" s="20" t="s">
        <v>15</v>
      </c>
      <c r="D3" s="20" t="s">
        <v>16</v>
      </c>
      <c r="E3" s="21">
        <v>1970</v>
      </c>
      <c r="F3" s="21" t="s">
        <v>11</v>
      </c>
      <c r="G3" s="21" t="s">
        <v>12</v>
      </c>
      <c r="H3" s="22">
        <v>4.731481481481481E-2</v>
      </c>
      <c r="I3" s="20" t="s">
        <v>17</v>
      </c>
      <c r="J3" s="21">
        <v>31240</v>
      </c>
      <c r="K3" s="20" t="s">
        <v>18</v>
      </c>
    </row>
    <row r="4" spans="1:11" x14ac:dyDescent="0.2">
      <c r="A4" s="18">
        <v>7</v>
      </c>
      <c r="B4" s="19">
        <v>182</v>
      </c>
      <c r="C4" s="20" t="s">
        <v>19</v>
      </c>
      <c r="D4" s="20" t="s">
        <v>20</v>
      </c>
      <c r="E4" s="21">
        <v>1964</v>
      </c>
      <c r="F4" s="21" t="s">
        <v>11</v>
      </c>
      <c r="G4" s="21" t="s">
        <v>21</v>
      </c>
      <c r="H4" s="22">
        <v>4.9571759259259253E-2</v>
      </c>
      <c r="I4" s="20" t="s">
        <v>22</v>
      </c>
      <c r="J4" s="21">
        <v>9800</v>
      </c>
      <c r="K4" s="20" t="s">
        <v>23</v>
      </c>
    </row>
    <row r="5" spans="1:11" x14ac:dyDescent="0.2">
      <c r="A5" s="18">
        <v>2</v>
      </c>
      <c r="B5" s="19">
        <v>188</v>
      </c>
      <c r="C5" s="20" t="s">
        <v>24</v>
      </c>
      <c r="D5" s="20" t="s">
        <v>25</v>
      </c>
      <c r="E5" s="21">
        <v>1981</v>
      </c>
      <c r="F5" s="21" t="s">
        <v>11</v>
      </c>
      <c r="G5" s="21" t="s">
        <v>12</v>
      </c>
      <c r="H5" s="22">
        <v>5.0752314814814813E-2</v>
      </c>
      <c r="I5" s="20" t="s">
        <v>26</v>
      </c>
      <c r="J5" s="21">
        <v>9200</v>
      </c>
      <c r="K5" s="20" t="s">
        <v>27</v>
      </c>
    </row>
    <row r="6" spans="1:11" x14ac:dyDescent="0.2">
      <c r="A6" s="18">
        <v>4</v>
      </c>
      <c r="B6" s="19">
        <v>196</v>
      </c>
      <c r="C6" s="20" t="s">
        <v>28</v>
      </c>
      <c r="D6" s="20" t="s">
        <v>29</v>
      </c>
      <c r="E6" s="21">
        <v>1971</v>
      </c>
      <c r="F6" s="21" t="s">
        <v>11</v>
      </c>
      <c r="G6" s="21" t="s">
        <v>12</v>
      </c>
      <c r="H6" s="22">
        <v>5.0983796296296291E-2</v>
      </c>
      <c r="I6" s="20" t="s">
        <v>30</v>
      </c>
      <c r="J6" s="21">
        <v>9200</v>
      </c>
      <c r="K6" s="20" t="s">
        <v>31</v>
      </c>
    </row>
    <row r="7" spans="1:11" x14ac:dyDescent="0.2">
      <c r="A7" s="18">
        <v>7</v>
      </c>
      <c r="B7" s="19">
        <v>198</v>
      </c>
      <c r="C7" s="20" t="s">
        <v>32</v>
      </c>
      <c r="D7" s="20" t="s">
        <v>33</v>
      </c>
      <c r="E7" s="21">
        <v>1973</v>
      </c>
      <c r="F7" s="21" t="s">
        <v>11</v>
      </c>
      <c r="G7" s="21" t="s">
        <v>12</v>
      </c>
      <c r="H7" s="22">
        <v>5.0995370370370365E-2</v>
      </c>
      <c r="I7" s="20" t="s">
        <v>34</v>
      </c>
      <c r="J7" s="21">
        <v>9140</v>
      </c>
      <c r="K7" s="20" t="s">
        <v>35</v>
      </c>
    </row>
    <row r="8" spans="1:11" x14ac:dyDescent="0.2">
      <c r="A8" s="18">
        <v>1</v>
      </c>
      <c r="B8" s="19">
        <v>151</v>
      </c>
      <c r="C8" s="20" t="s">
        <v>36</v>
      </c>
      <c r="D8" s="20" t="s">
        <v>37</v>
      </c>
      <c r="E8" s="21">
        <v>1974</v>
      </c>
      <c r="F8" s="21" t="s">
        <v>11</v>
      </c>
      <c r="G8" s="21" t="s">
        <v>12</v>
      </c>
      <c r="H8" s="22">
        <v>5.1354166666666666E-2</v>
      </c>
      <c r="I8" s="20" t="s">
        <v>38</v>
      </c>
      <c r="J8" s="21">
        <v>9120</v>
      </c>
      <c r="K8" s="20" t="s">
        <v>39</v>
      </c>
    </row>
    <row r="9" spans="1:11" x14ac:dyDescent="0.2">
      <c r="A9" s="18">
        <v>2</v>
      </c>
      <c r="B9" s="19">
        <v>161</v>
      </c>
      <c r="C9" s="20" t="s">
        <v>40</v>
      </c>
      <c r="D9" s="20" t="s">
        <v>41</v>
      </c>
      <c r="E9" s="21">
        <v>1959</v>
      </c>
      <c r="F9" s="21" t="s">
        <v>11</v>
      </c>
      <c r="G9" s="21" t="s">
        <v>42</v>
      </c>
      <c r="H9" s="22">
        <v>5.1875000000000004E-2</v>
      </c>
      <c r="I9" s="20" t="s">
        <v>43</v>
      </c>
      <c r="J9" s="21">
        <v>9190</v>
      </c>
      <c r="K9" s="20" t="s">
        <v>44</v>
      </c>
    </row>
    <row r="10" spans="1:11" x14ac:dyDescent="0.2">
      <c r="A10" s="18">
        <v>8</v>
      </c>
      <c r="B10" s="19">
        <v>170</v>
      </c>
      <c r="C10" s="20" t="s">
        <v>45</v>
      </c>
      <c r="D10" s="20" t="s">
        <v>46</v>
      </c>
      <c r="E10" s="21">
        <v>1977</v>
      </c>
      <c r="F10" s="21" t="s">
        <v>11</v>
      </c>
      <c r="G10" s="21" t="s">
        <v>12</v>
      </c>
      <c r="H10" s="22">
        <v>5.230324074074074E-2</v>
      </c>
      <c r="I10" s="20" t="s">
        <v>47</v>
      </c>
      <c r="J10" s="21">
        <v>31800</v>
      </c>
      <c r="K10" s="20" t="s">
        <v>48</v>
      </c>
    </row>
    <row r="11" spans="1:11" x14ac:dyDescent="0.2">
      <c r="A11" s="18">
        <v>7</v>
      </c>
      <c r="B11" s="19">
        <v>162</v>
      </c>
      <c r="C11" s="20" t="s">
        <v>49</v>
      </c>
      <c r="D11" s="20" t="s">
        <v>50</v>
      </c>
      <c r="E11" s="21">
        <v>1971</v>
      </c>
      <c r="F11" s="21" t="s">
        <v>11</v>
      </c>
      <c r="G11" s="21" t="s">
        <v>12</v>
      </c>
      <c r="H11" s="22">
        <v>5.2511574074074079E-2</v>
      </c>
      <c r="I11" s="20" t="s">
        <v>51</v>
      </c>
      <c r="J11" s="21">
        <v>11560</v>
      </c>
      <c r="K11" s="20" t="s">
        <v>52</v>
      </c>
    </row>
    <row r="12" spans="1:11" x14ac:dyDescent="0.2">
      <c r="A12" s="18">
        <v>6</v>
      </c>
      <c r="B12" s="19">
        <v>171</v>
      </c>
      <c r="C12" s="20" t="s">
        <v>53</v>
      </c>
      <c r="D12" s="20" t="s">
        <v>33</v>
      </c>
      <c r="E12" s="21">
        <v>1978</v>
      </c>
      <c r="F12" s="21" t="s">
        <v>11</v>
      </c>
      <c r="G12" s="21" t="s">
        <v>12</v>
      </c>
      <c r="H12" s="22">
        <v>5.378472222222222E-2</v>
      </c>
      <c r="I12" s="20" t="s">
        <v>54</v>
      </c>
      <c r="J12" s="21">
        <v>9100</v>
      </c>
      <c r="K12" s="20" t="s">
        <v>55</v>
      </c>
    </row>
    <row r="13" spans="1:11" x14ac:dyDescent="0.2">
      <c r="A13" s="18">
        <v>3</v>
      </c>
      <c r="B13" s="19">
        <v>158</v>
      </c>
      <c r="C13" s="20" t="s">
        <v>56</v>
      </c>
      <c r="D13" s="20" t="s">
        <v>57</v>
      </c>
      <c r="E13" s="21">
        <v>1958</v>
      </c>
      <c r="F13" s="21" t="s">
        <v>11</v>
      </c>
      <c r="G13" s="21" t="s">
        <v>42</v>
      </c>
      <c r="H13" s="22">
        <v>5.5E-2</v>
      </c>
      <c r="I13" s="20" t="s">
        <v>58</v>
      </c>
      <c r="J13" s="21">
        <v>47300</v>
      </c>
      <c r="K13" s="20" t="s">
        <v>59</v>
      </c>
    </row>
    <row r="14" spans="1:11" x14ac:dyDescent="0.2">
      <c r="A14" s="18">
        <v>2</v>
      </c>
      <c r="B14" s="19">
        <v>164</v>
      </c>
      <c r="C14" s="20" t="s">
        <v>64</v>
      </c>
      <c r="D14" s="20" t="s">
        <v>65</v>
      </c>
      <c r="E14" s="21">
        <v>1951</v>
      </c>
      <c r="F14" s="21" t="s">
        <v>11</v>
      </c>
      <c r="G14" s="21" t="s">
        <v>42</v>
      </c>
      <c r="H14" s="22">
        <v>5.5219907407407405E-2</v>
      </c>
      <c r="I14" s="20" t="s">
        <v>66</v>
      </c>
      <c r="J14" s="21">
        <v>31600</v>
      </c>
      <c r="K14" s="20" t="s">
        <v>67</v>
      </c>
    </row>
    <row r="15" spans="1:11" x14ac:dyDescent="0.2">
      <c r="A15" s="18">
        <v>3</v>
      </c>
      <c r="B15" s="19">
        <v>155</v>
      </c>
      <c r="C15" s="20" t="s">
        <v>60</v>
      </c>
      <c r="D15" s="20" t="s">
        <v>61</v>
      </c>
      <c r="E15" s="21">
        <v>1972</v>
      </c>
      <c r="F15" s="21" t="s">
        <v>11</v>
      </c>
      <c r="G15" s="21" t="s">
        <v>12</v>
      </c>
      <c r="H15" s="22">
        <v>5.5219907407407405E-2</v>
      </c>
      <c r="I15" s="20" t="s">
        <v>62</v>
      </c>
      <c r="J15" s="21">
        <v>9190</v>
      </c>
      <c r="K15" s="20" t="s">
        <v>63</v>
      </c>
    </row>
    <row r="16" spans="1:11" x14ac:dyDescent="0.2">
      <c r="A16" s="18">
        <v>5</v>
      </c>
      <c r="B16" s="19">
        <v>181</v>
      </c>
      <c r="C16" s="20" t="s">
        <v>68</v>
      </c>
      <c r="D16" s="20" t="s">
        <v>69</v>
      </c>
      <c r="E16" s="21">
        <v>1961</v>
      </c>
      <c r="F16" s="21" t="s">
        <v>11</v>
      </c>
      <c r="G16" s="21" t="s">
        <v>21</v>
      </c>
      <c r="H16" s="22">
        <v>5.6099537037037038E-2</v>
      </c>
      <c r="I16" s="20" t="s">
        <v>70</v>
      </c>
      <c r="J16" s="21">
        <v>9100</v>
      </c>
      <c r="K16" s="20" t="s">
        <v>55</v>
      </c>
    </row>
    <row r="17" spans="1:11" x14ac:dyDescent="0.2">
      <c r="A17" s="18">
        <v>1</v>
      </c>
      <c r="B17" s="19">
        <v>184</v>
      </c>
      <c r="C17" s="20" t="s">
        <v>71</v>
      </c>
      <c r="D17" s="20" t="s">
        <v>72</v>
      </c>
      <c r="E17" s="21">
        <v>1964</v>
      </c>
      <c r="F17" s="21" t="s">
        <v>11</v>
      </c>
      <c r="G17" s="21" t="s">
        <v>21</v>
      </c>
      <c r="H17" s="22">
        <v>5.6655092592592597E-2</v>
      </c>
      <c r="I17" s="20" t="s">
        <v>73</v>
      </c>
      <c r="J17" s="21">
        <v>31500</v>
      </c>
      <c r="K17" s="20" t="s">
        <v>74</v>
      </c>
    </row>
    <row r="18" spans="1:11" x14ac:dyDescent="0.2">
      <c r="A18" s="18">
        <v>6</v>
      </c>
      <c r="B18" s="19">
        <v>152</v>
      </c>
      <c r="C18" s="20" t="s">
        <v>75</v>
      </c>
      <c r="D18" s="20" t="s">
        <v>76</v>
      </c>
      <c r="E18" s="21">
        <v>1954</v>
      </c>
      <c r="F18" s="21" t="s">
        <v>11</v>
      </c>
      <c r="G18" s="21" t="s">
        <v>42</v>
      </c>
      <c r="H18" s="22">
        <v>5.67824074074074E-2</v>
      </c>
      <c r="I18" s="20" t="s">
        <v>77</v>
      </c>
      <c r="J18" s="21">
        <v>31300</v>
      </c>
      <c r="K18" s="20" t="s">
        <v>74</v>
      </c>
    </row>
    <row r="19" spans="1:11" x14ac:dyDescent="0.2">
      <c r="A19" s="18">
        <v>3</v>
      </c>
      <c r="B19" s="19">
        <v>147</v>
      </c>
      <c r="C19" s="20" t="s">
        <v>78</v>
      </c>
      <c r="D19" s="20" t="s">
        <v>79</v>
      </c>
      <c r="E19" s="21">
        <v>1964</v>
      </c>
      <c r="F19" s="21" t="s">
        <v>11</v>
      </c>
      <c r="G19" s="21" t="s">
        <v>21</v>
      </c>
      <c r="H19" s="22">
        <v>5.6886574074074076E-2</v>
      </c>
      <c r="I19" s="20" t="s">
        <v>80</v>
      </c>
      <c r="J19" s="21">
        <v>31700</v>
      </c>
      <c r="K19" s="20" t="s">
        <v>81</v>
      </c>
    </row>
    <row r="20" spans="1:11" x14ac:dyDescent="0.2">
      <c r="A20" s="18">
        <v>1</v>
      </c>
      <c r="B20" s="19">
        <v>187</v>
      </c>
      <c r="C20" s="20" t="s">
        <v>82</v>
      </c>
      <c r="D20" s="20" t="s">
        <v>83</v>
      </c>
      <c r="E20" s="21">
        <v>1955</v>
      </c>
      <c r="F20" s="21" t="s">
        <v>11</v>
      </c>
      <c r="G20" s="21" t="s">
        <v>42</v>
      </c>
      <c r="H20" s="22">
        <v>5.6944444444444443E-2</v>
      </c>
      <c r="I20" s="20" t="s">
        <v>84</v>
      </c>
      <c r="J20" s="21">
        <v>9200</v>
      </c>
      <c r="K20" s="20" t="s">
        <v>85</v>
      </c>
    </row>
    <row r="21" spans="1:11" x14ac:dyDescent="0.2">
      <c r="A21" s="18">
        <v>4</v>
      </c>
      <c r="B21" s="19">
        <v>178</v>
      </c>
      <c r="C21" s="20" t="s">
        <v>86</v>
      </c>
      <c r="D21" s="20" t="s">
        <v>87</v>
      </c>
      <c r="E21" s="21">
        <v>1985</v>
      </c>
      <c r="F21" s="21" t="s">
        <v>11</v>
      </c>
      <c r="G21" s="21" t="s">
        <v>12</v>
      </c>
      <c r="H21" s="22">
        <v>5.710648148148148E-2</v>
      </c>
      <c r="I21" s="20" t="s">
        <v>88</v>
      </c>
      <c r="J21" s="21">
        <v>9100</v>
      </c>
      <c r="K21" s="20" t="s">
        <v>55</v>
      </c>
    </row>
    <row r="22" spans="1:11" x14ac:dyDescent="0.2">
      <c r="A22" s="18">
        <v>5</v>
      </c>
      <c r="B22" s="19">
        <v>150</v>
      </c>
      <c r="C22" s="20" t="s">
        <v>89</v>
      </c>
      <c r="D22" s="20" t="s">
        <v>90</v>
      </c>
      <c r="E22" s="21">
        <v>1965</v>
      </c>
      <c r="F22" s="21" t="s">
        <v>11</v>
      </c>
      <c r="G22" s="21" t="s">
        <v>21</v>
      </c>
      <c r="H22" s="22">
        <v>5.8391203703703702E-2</v>
      </c>
      <c r="I22" s="20" t="s">
        <v>91</v>
      </c>
      <c r="J22" s="21">
        <v>31840</v>
      </c>
      <c r="K22" s="20" t="s">
        <v>92</v>
      </c>
    </row>
    <row r="23" spans="1:11" x14ac:dyDescent="0.2">
      <c r="A23" s="18">
        <v>9</v>
      </c>
      <c r="B23" s="19">
        <v>169</v>
      </c>
      <c r="C23" s="20" t="s">
        <v>93</v>
      </c>
      <c r="D23" s="20" t="s">
        <v>94</v>
      </c>
      <c r="E23" s="21">
        <v>1977</v>
      </c>
      <c r="F23" s="21" t="s">
        <v>11</v>
      </c>
      <c r="G23" s="21" t="s">
        <v>12</v>
      </c>
      <c r="H23" s="22">
        <v>6.0555555555555557E-2</v>
      </c>
      <c r="I23" s="20" t="s">
        <v>95</v>
      </c>
      <c r="J23" s="21">
        <v>48000</v>
      </c>
      <c r="K23" s="20" t="s">
        <v>96</v>
      </c>
    </row>
    <row r="24" spans="1:11" x14ac:dyDescent="0.2">
      <c r="A24" s="18">
        <v>8</v>
      </c>
      <c r="B24" s="19">
        <v>156</v>
      </c>
      <c r="C24" s="20" t="s">
        <v>9</v>
      </c>
      <c r="D24" s="20" t="s">
        <v>101</v>
      </c>
      <c r="E24" s="21">
        <v>1960</v>
      </c>
      <c r="F24" s="21" t="s">
        <v>102</v>
      </c>
      <c r="G24" s="21" t="s">
        <v>21</v>
      </c>
      <c r="H24" s="22">
        <v>6.0752314814814821E-2</v>
      </c>
      <c r="I24" s="20" t="s">
        <v>103</v>
      </c>
      <c r="J24" s="21">
        <v>31440</v>
      </c>
      <c r="K24" s="20" t="s">
        <v>104</v>
      </c>
    </row>
    <row r="25" spans="1:11" x14ac:dyDescent="0.2">
      <c r="A25" s="18">
        <v>9</v>
      </c>
      <c r="B25" s="19">
        <v>148</v>
      </c>
      <c r="C25" s="20" t="s">
        <v>97</v>
      </c>
      <c r="D25" s="20" t="s">
        <v>98</v>
      </c>
      <c r="E25" s="21">
        <v>1946</v>
      </c>
      <c r="F25" s="21" t="s">
        <v>11</v>
      </c>
      <c r="G25" s="21" t="s">
        <v>99</v>
      </c>
      <c r="H25" s="22">
        <v>6.0752314814814821E-2</v>
      </c>
      <c r="I25" s="20" t="s">
        <v>100</v>
      </c>
      <c r="J25" s="21">
        <v>9190</v>
      </c>
      <c r="K25" s="20" t="s">
        <v>44</v>
      </c>
    </row>
    <row r="26" spans="1:11" x14ac:dyDescent="0.2">
      <c r="A26" s="18">
        <v>6</v>
      </c>
      <c r="B26" s="19">
        <v>174</v>
      </c>
      <c r="C26" s="20" t="s">
        <v>105</v>
      </c>
      <c r="D26" s="20" t="s">
        <v>106</v>
      </c>
      <c r="E26" s="21">
        <v>1976</v>
      </c>
      <c r="F26" s="21" t="s">
        <v>11</v>
      </c>
      <c r="G26" s="21" t="s">
        <v>12</v>
      </c>
      <c r="H26" s="22">
        <v>6.1203703703703705E-2</v>
      </c>
      <c r="I26" s="20" t="s">
        <v>107</v>
      </c>
      <c r="J26" s="21">
        <v>11800</v>
      </c>
      <c r="K26" s="20" t="s">
        <v>108</v>
      </c>
    </row>
    <row r="27" spans="1:11" x14ac:dyDescent="0.2">
      <c r="A27" s="18">
        <v>4</v>
      </c>
      <c r="B27" s="19">
        <v>153</v>
      </c>
      <c r="C27" s="20" t="s">
        <v>109</v>
      </c>
      <c r="D27" s="20" t="s">
        <v>110</v>
      </c>
      <c r="E27" s="21">
        <v>1966</v>
      </c>
      <c r="F27" s="21" t="s">
        <v>11</v>
      </c>
      <c r="G27" s="21" t="s">
        <v>21</v>
      </c>
      <c r="H27" s="22">
        <v>6.2557870370370375E-2</v>
      </c>
      <c r="I27" s="20" t="s">
        <v>111</v>
      </c>
      <c r="J27" s="21">
        <v>9800</v>
      </c>
      <c r="K27" s="20" t="s">
        <v>112</v>
      </c>
    </row>
    <row r="28" spans="1:11" x14ac:dyDescent="0.2">
      <c r="A28" s="18">
        <v>9</v>
      </c>
      <c r="B28" s="19">
        <v>154</v>
      </c>
      <c r="C28" s="20" t="s">
        <v>113</v>
      </c>
      <c r="D28" s="20" t="s">
        <v>114</v>
      </c>
      <c r="E28" s="21">
        <v>1972</v>
      </c>
      <c r="F28" s="21" t="s">
        <v>102</v>
      </c>
      <c r="G28" s="21" t="s">
        <v>12</v>
      </c>
      <c r="H28" s="22">
        <v>6.2557870370370375E-2</v>
      </c>
      <c r="I28" s="20" t="s">
        <v>111</v>
      </c>
      <c r="J28" s="21">
        <v>9800</v>
      </c>
      <c r="K28" s="20" t="s">
        <v>112</v>
      </c>
    </row>
    <row r="30" spans="1:11" x14ac:dyDescent="0.2">
      <c r="C30" s="24" t="s">
        <v>126</v>
      </c>
      <c r="D30" s="24" t="s">
        <v>127</v>
      </c>
      <c r="E30" s="24" t="s">
        <v>128</v>
      </c>
    </row>
    <row r="31" spans="1:11" x14ac:dyDescent="0.2">
      <c r="C31" s="25" t="s">
        <v>117</v>
      </c>
      <c r="D31" s="26"/>
      <c r="E31" s="27"/>
    </row>
    <row r="32" spans="1:11" x14ac:dyDescent="0.2">
      <c r="C32" s="25" t="s">
        <v>118</v>
      </c>
      <c r="D32" s="26"/>
      <c r="E32" s="27"/>
    </row>
    <row r="33" spans="3:5" x14ac:dyDescent="0.2">
      <c r="C33" s="25" t="s">
        <v>119</v>
      </c>
      <c r="D33" s="26"/>
      <c r="E33" s="27"/>
    </row>
    <row r="34" spans="3:5" x14ac:dyDescent="0.2">
      <c r="C34" s="25" t="s">
        <v>120</v>
      </c>
      <c r="D34" s="26"/>
      <c r="E34" s="27"/>
    </row>
    <row r="35" spans="3:5" x14ac:dyDescent="0.2">
      <c r="C35" s="25" t="s">
        <v>121</v>
      </c>
      <c r="D35" s="26"/>
      <c r="E35" s="27"/>
    </row>
    <row r="36" spans="3:5" x14ac:dyDescent="0.2">
      <c r="C36" s="25" t="s">
        <v>122</v>
      </c>
      <c r="D36" s="26"/>
      <c r="E36" s="27"/>
    </row>
    <row r="37" spans="3:5" x14ac:dyDescent="0.2">
      <c r="C37" s="25" t="s">
        <v>123</v>
      </c>
      <c r="D37" s="26"/>
      <c r="E37" s="27"/>
    </row>
    <row r="38" spans="3:5" x14ac:dyDescent="0.2">
      <c r="C38" s="25" t="s">
        <v>124</v>
      </c>
      <c r="D38" s="26"/>
      <c r="E38" s="27"/>
    </row>
    <row r="39" spans="3:5" x14ac:dyDescent="0.2">
      <c r="C39" s="25" t="s">
        <v>125</v>
      </c>
      <c r="D39" s="26"/>
      <c r="E39" s="2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2012-05-30T12:53:00Z</dcterms:created>
  <dcterms:modified xsi:type="dcterms:W3CDTF">2018-12-05T11:13:23Z</dcterms:modified>
</cp:coreProperties>
</file>