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erry\Desktop\"/>
    </mc:Choice>
  </mc:AlternateContent>
  <bookViews>
    <workbookView xWindow="0" yWindow="0" windowWidth="13500" windowHeight="9510" tabRatio="856" activeTab="7"/>
  </bookViews>
  <sheets>
    <sheet name="Page 4" sheetId="4" r:id="rId1"/>
    <sheet name="Page 5" sheetId="5" r:id="rId2"/>
    <sheet name="Page 8" sheetId="8" r:id="rId3"/>
    <sheet name="Page 9" sheetId="9" r:id="rId4"/>
    <sheet name="Page11" sheetId="11" r:id="rId5"/>
    <sheet name="Page 12" sheetId="12" r:id="rId6"/>
    <sheet name="Page 15" sheetId="15" r:id="rId7"/>
    <sheet name="Page 16" sheetId="16" r:id="rId8"/>
    <sheet name="Page 17" sheetId="17" r:id="rId9"/>
    <sheet name="SI-1" sheetId="18" r:id="rId10"/>
    <sheet name="SI-2" sheetId="19" r:id="rId11"/>
    <sheet name="SI-3" sheetId="20" r:id="rId12"/>
    <sheet name="SI-4" sheetId="21" r:id="rId13"/>
    <sheet name="RECHERCHE-1" sheetId="22" r:id="rId14"/>
    <sheet name="RECHERCHE-2" sheetId="23" r:id="rId15"/>
    <sheet name="RECHERCHE-3" sheetId="24" r:id="rId16"/>
    <sheet name="RECHERCHE-4" sheetId="25" r:id="rId17"/>
  </sheets>
  <calcPr calcId="152511" concurrentCalc="0"/>
</workbook>
</file>

<file path=xl/calcChain.xml><?xml version="1.0" encoding="utf-8"?>
<calcChain xmlns="http://schemas.openxmlformats.org/spreadsheetml/2006/main">
  <c r="B15" i="25" l="1"/>
  <c r="D9" i="19"/>
  <c r="C9" i="19"/>
  <c r="B9" i="19"/>
  <c r="C12" i="16"/>
  <c r="B12" i="16"/>
  <c r="C12" i="15"/>
  <c r="B12" i="15"/>
  <c r="C5" i="11"/>
  <c r="C4" i="11"/>
  <c r="B14" i="9"/>
</calcChain>
</file>

<file path=xl/sharedStrings.xml><?xml version="1.0" encoding="utf-8"?>
<sst xmlns="http://schemas.openxmlformats.org/spreadsheetml/2006/main" count="388" uniqueCount="249">
  <si>
    <t>Mousquetaires SA</t>
  </si>
  <si>
    <t>Points de vente</t>
  </si>
  <si>
    <t>Année 2007</t>
  </si>
  <si>
    <t>Année 2008</t>
  </si>
  <si>
    <t>Aurès</t>
  </si>
  <si>
    <t>Housto</t>
  </si>
  <si>
    <t>Saint Froid</t>
  </si>
  <si>
    <t>Histeville</t>
  </si>
  <si>
    <t>Mairois</t>
  </si>
  <si>
    <t>Sourceville</t>
  </si>
  <si>
    <t>Archamps</t>
  </si>
  <si>
    <t>Priloi</t>
  </si>
  <si>
    <t>Lorville</t>
  </si>
  <si>
    <t>Libellé
Nomenclature</t>
  </si>
  <si>
    <t>TOTAL</t>
  </si>
  <si>
    <t>Biscottes &amp; Assimilés</t>
  </si>
  <si>
    <t>Biscuits</t>
  </si>
  <si>
    <t>Cafes/Ricore</t>
  </si>
  <si>
    <t>Petits Déjeuners</t>
  </si>
  <si>
    <t>Stock
Initial</t>
  </si>
  <si>
    <t>Stock
Final</t>
  </si>
  <si>
    <t>Boucherie</t>
  </si>
  <si>
    <t>Fromage Coupe</t>
  </si>
  <si>
    <t>Saussisserie</t>
  </si>
  <si>
    <t>Conserves Légumes</t>
  </si>
  <si>
    <t>Fruits et légumes</t>
  </si>
  <si>
    <r>
      <rPr>
        <b/>
        <u/>
        <sz val="14"/>
        <color theme="1"/>
        <rFont val="Calibri"/>
        <family val="2"/>
        <scheme val="minor"/>
      </rPr>
      <t>CALCUL DU RESULTAT</t>
    </r>
    <r>
      <rPr>
        <b/>
        <sz val="14"/>
        <color theme="1"/>
        <rFont val="Calibri"/>
        <family val="2"/>
        <scheme val="minor"/>
      </rPr>
      <t xml:space="preserve">
(Chiffres en millier d'euros)</t>
    </r>
  </si>
  <si>
    <t>RUBRIQUES</t>
  </si>
  <si>
    <t>Founisseurs</t>
  </si>
  <si>
    <t>Loyer</t>
  </si>
  <si>
    <t>PTT-EDF</t>
  </si>
  <si>
    <t>Salaires</t>
  </si>
  <si>
    <t>Publicité</t>
  </si>
  <si>
    <t>Divers</t>
  </si>
  <si>
    <t>Janvier</t>
  </si>
  <si>
    <t>Février</t>
  </si>
  <si>
    <t>Mars</t>
  </si>
  <si>
    <t>Avril</t>
  </si>
  <si>
    <t>Total</t>
  </si>
  <si>
    <t>CHARGES</t>
  </si>
  <si>
    <t>Ventes H.T.</t>
  </si>
  <si>
    <t>T.V.A. (19,6%)</t>
  </si>
  <si>
    <t>Ventes T.T.C.</t>
  </si>
  <si>
    <t>RESULTATS</t>
  </si>
  <si>
    <t>CA GRAINES ANNEES 2008</t>
  </si>
  <si>
    <t>Quantite vendue en 2008</t>
  </si>
  <si>
    <t>Graines</t>
  </si>
  <si>
    <t>Quadri 1</t>
  </si>
  <si>
    <t>Quadri 2</t>
  </si>
  <si>
    <t>Quadri 3</t>
  </si>
  <si>
    <t>Total
Annuel</t>
  </si>
  <si>
    <t>Graines série 1</t>
  </si>
  <si>
    <t>Graines série 2</t>
  </si>
  <si>
    <t>Graines série 3</t>
  </si>
  <si>
    <t>Graines série 4</t>
  </si>
  <si>
    <t>Graines série 5</t>
  </si>
  <si>
    <t>Prix Vente TTC Unitaire en 2008</t>
  </si>
  <si>
    <t>Chiffre d'affaires en 2008</t>
  </si>
  <si>
    <t>Moyenne</t>
  </si>
  <si>
    <t>MOYENNE</t>
  </si>
  <si>
    <t>Résultats du Premier Quadri</t>
  </si>
  <si>
    <t>31.01.07</t>
  </si>
  <si>
    <t>28.02.07</t>
  </si>
  <si>
    <t>31.03.07</t>
  </si>
  <si>
    <t>30.04.07</t>
  </si>
  <si>
    <t>Total Quadri</t>
  </si>
  <si>
    <t>Ventes</t>
  </si>
  <si>
    <t>SEC</t>
  </si>
  <si>
    <t>FRAIS LS</t>
  </si>
  <si>
    <t>FRAIS TRAD</t>
  </si>
  <si>
    <t>ALIMENTAIRE</t>
  </si>
  <si>
    <t>BAZAR</t>
  </si>
  <si>
    <t>NON ALIMENTAIRE</t>
  </si>
  <si>
    <t>TEXTILE</t>
  </si>
  <si>
    <t>TOTAL CA</t>
  </si>
  <si>
    <t>Couts</t>
  </si>
  <si>
    <t>Fournitures</t>
  </si>
  <si>
    <t>Personnel</t>
  </si>
  <si>
    <t>Total des coûts</t>
  </si>
  <si>
    <t>Marge Brute</t>
  </si>
  <si>
    <t>Valeur
Vente (TTC)
Réelle</t>
  </si>
  <si>
    <t>Part de marché</t>
  </si>
  <si>
    <t>Thé &amp; infusions</t>
  </si>
  <si>
    <t>chocolat 19,6%</t>
  </si>
  <si>
    <t>Chocolat tva 5,5+pate a tartiner</t>
  </si>
  <si>
    <t>confiserie 19,6%</t>
  </si>
  <si>
    <t>confiserie saisonniere</t>
  </si>
  <si>
    <t>produits exotiques</t>
  </si>
  <si>
    <t>TOTAUX</t>
  </si>
  <si>
    <t>CA HT</t>
  </si>
  <si>
    <r>
      <t xml:space="preserve">BUDGET PREVISIONNEL
</t>
    </r>
    <r>
      <rPr>
        <sz val="14"/>
        <color theme="1"/>
        <rFont val="Calibri"/>
        <family val="2"/>
        <scheme val="minor"/>
      </rPr>
      <t>(en milliers d'euros)</t>
    </r>
  </si>
  <si>
    <t>Année</t>
  </si>
  <si>
    <t>Achats marchandises</t>
  </si>
  <si>
    <t>Bénéfice Brut</t>
  </si>
  <si>
    <t>CHARGE</t>
  </si>
  <si>
    <t>Frais de stocks</t>
  </si>
  <si>
    <t>Electricité</t>
  </si>
  <si>
    <t>Total des charges</t>
  </si>
  <si>
    <t>Bénéfices net</t>
  </si>
  <si>
    <t>Prévisions ventes</t>
  </si>
  <si>
    <t>Prévisions achats</t>
  </si>
  <si>
    <t>Prévisions charges</t>
  </si>
  <si>
    <t>Plus grand CA</t>
  </si>
  <si>
    <t>Plus petit CA</t>
  </si>
  <si>
    <t>Créer un graphique pour illustrer le % 
de chaque point de vente en 2007</t>
  </si>
  <si>
    <t>Numéro</t>
  </si>
  <si>
    <t>Nom</t>
  </si>
  <si>
    <t>Pays</t>
  </si>
  <si>
    <t>Région</t>
  </si>
  <si>
    <t>Italie</t>
  </si>
  <si>
    <t>France</t>
  </si>
  <si>
    <t>Allemagne</t>
  </si>
  <si>
    <t>Ravello</t>
  </si>
  <si>
    <t>Salerno</t>
  </si>
  <si>
    <t>Ortenau</t>
  </si>
  <si>
    <t>Baden</t>
  </si>
  <si>
    <t>Médoc</t>
  </si>
  <si>
    <t>Bordeaux</t>
  </si>
  <si>
    <t>Beaujolais</t>
  </si>
  <si>
    <t>Bourgogne</t>
  </si>
  <si>
    <t>Freisa</t>
  </si>
  <si>
    <t>Piémont</t>
  </si>
  <si>
    <t>Grignolino</t>
  </si>
  <si>
    <t>Barolo</t>
  </si>
  <si>
    <t>Chianti</t>
  </si>
  <si>
    <t>Toscane</t>
  </si>
  <si>
    <t>Brolio</t>
  </si>
  <si>
    <t>Valpolicella</t>
  </si>
  <si>
    <t>Vérone</t>
  </si>
  <si>
    <t>Riesling</t>
  </si>
  <si>
    <t>Moselle</t>
  </si>
  <si>
    <t>Silvaner</t>
  </si>
  <si>
    <t>Rhin</t>
  </si>
  <si>
    <t>Oppenheimer</t>
  </si>
  <si>
    <t>Sauternes</t>
  </si>
  <si>
    <t>Chablis</t>
  </si>
  <si>
    <t>Frascati</t>
  </si>
  <si>
    <t>Rome</t>
  </si>
  <si>
    <t>Soave</t>
  </si>
  <si>
    <t>NB Pays</t>
  </si>
  <si>
    <t>Représentant</t>
  </si>
  <si>
    <t>Octobre</t>
  </si>
  <si>
    <t>Novembre</t>
  </si>
  <si>
    <t>Décembre</t>
  </si>
  <si>
    <t>Total du trimestre</t>
  </si>
  <si>
    <t>Prime</t>
  </si>
  <si>
    <t>GUILLON</t>
  </si>
  <si>
    <t>JORNET</t>
  </si>
  <si>
    <t>CHAIGNEAU</t>
  </si>
  <si>
    <t>CHORRIER</t>
  </si>
  <si>
    <t>BUFFARD</t>
  </si>
  <si>
    <t>MILLET</t>
  </si>
  <si>
    <t>LORBLANCHET</t>
  </si>
  <si>
    <t xml:space="preserve">CODE TVA 1 = </t>
  </si>
  <si>
    <t xml:space="preserve">CODE TVA 2 = </t>
  </si>
  <si>
    <t>ARTICLES</t>
  </si>
  <si>
    <t>CODE TVA</t>
  </si>
  <si>
    <t>TAUX TVA</t>
  </si>
  <si>
    <t>Sac à dos</t>
  </si>
  <si>
    <t>Camelback</t>
  </si>
  <si>
    <t>Chaussure</t>
  </si>
  <si>
    <t>Casquette</t>
  </si>
  <si>
    <t>Altimètre</t>
  </si>
  <si>
    <t>Baton</t>
  </si>
  <si>
    <t>REGLEMENT DES COTISATIONS</t>
  </si>
  <si>
    <t>Cotisation</t>
  </si>
  <si>
    <t>Annuel</t>
  </si>
  <si>
    <t>Mensuel</t>
  </si>
  <si>
    <t>Type abonnement</t>
  </si>
  <si>
    <t>1er Trimestre</t>
  </si>
  <si>
    <t>2e Trimestre</t>
  </si>
  <si>
    <t>3e Trimestre</t>
  </si>
  <si>
    <t>4e Trimestre</t>
  </si>
  <si>
    <t>Guillon</t>
  </si>
  <si>
    <t>mensuel</t>
  </si>
  <si>
    <t>Jornet</t>
  </si>
  <si>
    <t>annuel</t>
  </si>
  <si>
    <t>Blanc</t>
  </si>
  <si>
    <t>Millet</t>
  </si>
  <si>
    <t>Sherpa</t>
  </si>
  <si>
    <t>Trivel</t>
  </si>
  <si>
    <t>Perez</t>
  </si>
  <si>
    <t>Le Saux</t>
  </si>
  <si>
    <t>Lorblanchet</t>
  </si>
  <si>
    <t>LISTE DES SPORTIFS LICENCIES</t>
  </si>
  <si>
    <t>CODE</t>
  </si>
  <si>
    <t>NOM</t>
  </si>
  <si>
    <t>PRENOM</t>
  </si>
  <si>
    <t>SPORT</t>
  </si>
  <si>
    <t>Antoine</t>
  </si>
  <si>
    <t>VTT</t>
  </si>
  <si>
    <t>Killian</t>
  </si>
  <si>
    <t>ORIENTATION</t>
  </si>
  <si>
    <t>Pascal</t>
  </si>
  <si>
    <t>Guillaume</t>
  </si>
  <si>
    <t>Dawa</t>
  </si>
  <si>
    <t>Lionel</t>
  </si>
  <si>
    <t>TRAIL</t>
  </si>
  <si>
    <t>Vinceny</t>
  </si>
  <si>
    <t>Christophe</t>
  </si>
  <si>
    <t>Thomas</t>
  </si>
  <si>
    <t>Verdier</t>
  </si>
  <si>
    <t>Philippe</t>
  </si>
  <si>
    <t>Code Remise</t>
  </si>
  <si>
    <t>Libellé article</t>
  </si>
  <si>
    <t>Taux de remise</t>
  </si>
  <si>
    <t>Chaussures</t>
  </si>
  <si>
    <t>Chaussettes</t>
  </si>
  <si>
    <t>Code remise</t>
  </si>
  <si>
    <t>COUTS DES TRANSPORTS</t>
  </si>
  <si>
    <t>PARIS</t>
  </si>
  <si>
    <t>LYON</t>
  </si>
  <si>
    <t>NANTES</t>
  </si>
  <si>
    <t>MARSEILLE</t>
  </si>
  <si>
    <t>LILLE</t>
  </si>
  <si>
    <t>NICE</t>
  </si>
  <si>
    <t>TOULOUSE</t>
  </si>
  <si>
    <t>ANNECY</t>
  </si>
  <si>
    <t>VILLE</t>
  </si>
  <si>
    <t>COUT</t>
  </si>
  <si>
    <t>ATTESTATION DE STAGE</t>
  </si>
  <si>
    <t>Période</t>
  </si>
  <si>
    <t>CGI-N1</t>
  </si>
  <si>
    <t>Comptabilité Gestion Informatique</t>
  </si>
  <si>
    <t>Niveau 1</t>
  </si>
  <si>
    <t>01</t>
  </si>
  <si>
    <t>Compétences évaluées</t>
  </si>
  <si>
    <t>Notes</t>
  </si>
  <si>
    <t>Comptabilité Gestion</t>
  </si>
  <si>
    <t>Comptabilité générale</t>
  </si>
  <si>
    <t>Fiscalité</t>
  </si>
  <si>
    <t>Gestion</t>
  </si>
  <si>
    <t>Informatique</t>
  </si>
  <si>
    <t>Word</t>
  </si>
  <si>
    <t>Excel</t>
  </si>
  <si>
    <t>Access</t>
  </si>
  <si>
    <t>Stage validé ou non validé</t>
  </si>
  <si>
    <t>Mention</t>
  </si>
  <si>
    <t>Stagiaires</t>
  </si>
  <si>
    <t>Notes / 20</t>
  </si>
  <si>
    <t>informatique</t>
  </si>
  <si>
    <t>Code</t>
  </si>
  <si>
    <t>Prénom</t>
  </si>
  <si>
    <t>CG</t>
  </si>
  <si>
    <t>Acces</t>
  </si>
  <si>
    <t>02</t>
  </si>
  <si>
    <t>03</t>
  </si>
  <si>
    <t>04</t>
  </si>
  <si>
    <t>Créer un graphique pour illustrer la comparaison entre 2007 et 2008 de chaque point de 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</si>
</sst>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C]_-;\-* #,##0.00\ [$€-40C]_-;_-* &quot;-&quot;??\ [$€-40C]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sz val="9"/>
      <name val="Comic Sans MS"/>
      <family val="4"/>
    </font>
    <font>
      <sz val="10"/>
      <name val="Tahoma"/>
      <family val="2"/>
    </font>
    <font>
      <b/>
      <sz val="10"/>
      <name val="Arial"/>
      <family val="2"/>
    </font>
    <font>
      <b/>
      <sz val="10"/>
      <name val="Helvetica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Rockwell"/>
      <family val="1"/>
    </font>
    <font>
      <sz val="16"/>
      <name val="Rockwell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name val="Times New Roman"/>
      <family val="1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0" fillId="0" borderId="0"/>
    <xf numFmtId="0" fontId="12" fillId="0" borderId="0"/>
    <xf numFmtId="44" fontId="10" fillId="0" borderId="0" applyFont="0" applyFill="0" applyBorder="0" applyAlignment="0" applyProtection="0"/>
  </cellStyleXfs>
  <cellXfs count="136">
    <xf numFmtId="0" fontId="0" fillId="0" borderId="0" xfId="0"/>
    <xf numFmtId="0" fontId="5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44" fontId="0" fillId="0" borderId="1" xfId="0" applyNumberFormat="1" applyBorder="1"/>
    <xf numFmtId="0" fontId="0" fillId="0" borderId="1" xfId="0" applyFill="1" applyBorder="1"/>
    <xf numFmtId="4" fontId="0" fillId="0" borderId="0" xfId="0" applyNumberFormat="1"/>
    <xf numFmtId="3" fontId="0" fillId="0" borderId="1" xfId="0" applyNumberFormat="1" applyFill="1" applyBorder="1"/>
    <xf numFmtId="4" fontId="0" fillId="0" borderId="1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/>
    <xf numFmtId="0" fontId="0" fillId="0" borderId="10" xfId="0" applyBorder="1"/>
    <xf numFmtId="0" fontId="0" fillId="0" borderId="15" xfId="0" applyBorder="1"/>
    <xf numFmtId="0" fontId="0" fillId="0" borderId="17" xfId="0" applyBorder="1"/>
    <xf numFmtId="4" fontId="0" fillId="0" borderId="13" xfId="0" applyNumberFormat="1" applyBorder="1"/>
    <xf numFmtId="4" fontId="0" fillId="0" borderId="2" xfId="0" applyNumberFormat="1" applyBorder="1"/>
    <xf numFmtId="0" fontId="0" fillId="2" borderId="11" xfId="0" applyFill="1" applyBorder="1"/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right" vertical="top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3" xfId="0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4" fontId="0" fillId="0" borderId="23" xfId="0" applyNumberFormat="1" applyBorder="1"/>
    <xf numFmtId="4" fontId="0" fillId="0" borderId="3" xfId="0" applyNumberFormat="1" applyBorder="1"/>
    <xf numFmtId="0" fontId="7" fillId="0" borderId="1" xfId="0" applyFont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0" borderId="0" xfId="0" applyFill="1"/>
    <xf numFmtId="9" fontId="0" fillId="0" borderId="0" xfId="0" applyNumberFormat="1"/>
    <xf numFmtId="0" fontId="0" fillId="0" borderId="1" xfId="0" applyFill="1" applyBorder="1"/>
    <xf numFmtId="0" fontId="0" fillId="2" borderId="1" xfId="0" applyNumberForma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/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/>
    <xf numFmtId="0" fontId="0" fillId="2" borderId="2" xfId="0" applyNumberFormat="1" applyFill="1" applyBorder="1"/>
    <xf numFmtId="0" fontId="8" fillId="2" borderId="16" xfId="0" applyNumberFormat="1" applyFont="1" applyFill="1" applyBorder="1"/>
    <xf numFmtId="0" fontId="0" fillId="2" borderId="8" xfId="0" applyNumberFormat="1" applyFill="1" applyBorder="1"/>
    <xf numFmtId="0" fontId="8" fillId="2" borderId="12" xfId="0" applyNumberFormat="1" applyFont="1" applyFill="1" applyBorder="1"/>
    <xf numFmtId="0" fontId="0" fillId="2" borderId="18" xfId="0" applyNumberFormat="1" applyFill="1" applyBorder="1"/>
    <xf numFmtId="0" fontId="0" fillId="2" borderId="19" xfId="0" applyNumberFormat="1" applyFill="1" applyBorder="1"/>
    <xf numFmtId="0" fontId="0" fillId="2" borderId="13" xfId="0" applyNumberFormat="1" applyFill="1" applyBorder="1"/>
    <xf numFmtId="0" fontId="0" fillId="2" borderId="14" xfId="0" applyNumberFormat="1" applyFill="1" applyBorder="1"/>
    <xf numFmtId="0" fontId="0" fillId="2" borderId="23" xfId="2" applyNumberFormat="1" applyFont="1" applyFill="1" applyBorder="1"/>
    <xf numFmtId="0" fontId="2" fillId="0" borderId="1" xfId="0" applyFont="1" applyBorder="1" applyAlignment="1">
      <alignment horizontal="center"/>
    </xf>
    <xf numFmtId="42" fontId="0" fillId="0" borderId="1" xfId="1" applyNumberFormat="1" applyFont="1" applyFill="1" applyBorder="1"/>
    <xf numFmtId="164" fontId="0" fillId="0" borderId="1" xfId="0" applyNumberFormat="1" applyFill="1" applyBorder="1"/>
    <xf numFmtId="0" fontId="0" fillId="2" borderId="3" xfId="2" applyNumberFormat="1" applyFont="1" applyFill="1" applyBorder="1"/>
    <xf numFmtId="0" fontId="2" fillId="0" borderId="11" xfId="0" applyFont="1" applyFill="1" applyBorder="1"/>
    <xf numFmtId="0" fontId="9" fillId="4" borderId="1" xfId="3" applyFont="1" applyFill="1" applyBorder="1" applyAlignment="1">
      <alignment horizontal="center"/>
    </xf>
    <xf numFmtId="0" fontId="10" fillId="0" borderId="1" xfId="4" applyBorder="1"/>
    <xf numFmtId="0" fontId="10" fillId="0" borderId="24" xfId="4" applyBorder="1"/>
    <xf numFmtId="0" fontId="0" fillId="2" borderId="1" xfId="0" applyFill="1" applyBorder="1" applyAlignment="1">
      <alignment horizontal="center" vertical="center"/>
    </xf>
    <xf numFmtId="0" fontId="11" fillId="0" borderId="0" xfId="4" applyFont="1" applyAlignment="1">
      <alignment horizontal="center"/>
    </xf>
    <xf numFmtId="0" fontId="11" fillId="0" borderId="0" xfId="5" applyFont="1"/>
    <xf numFmtId="0" fontId="13" fillId="0" borderId="24" xfId="4" applyFont="1" applyBorder="1"/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vertical="center"/>
    </xf>
    <xf numFmtId="164" fontId="16" fillId="0" borderId="1" xfId="0" applyNumberFormat="1" applyFont="1" applyBorder="1" applyAlignment="1">
      <alignment horizontal="right" vertical="center" indent="1"/>
    </xf>
    <xf numFmtId="164" fontId="16" fillId="2" borderId="1" xfId="0" applyNumberFormat="1" applyFont="1" applyFill="1" applyBorder="1" applyAlignment="1">
      <alignment horizontal="right" vertical="center" indent="1"/>
    </xf>
    <xf numFmtId="9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4" fontId="0" fillId="0" borderId="25" xfId="6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10" fillId="2" borderId="1" xfId="6" applyNumberFormat="1" applyFont="1" applyFill="1" applyBorder="1"/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/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10" fontId="20" fillId="2" borderId="1" xfId="0" applyNumberFormat="1" applyFont="1" applyFill="1" applyBorder="1" applyAlignment="1">
      <alignment horizontal="right" vertical="top" wrapText="1"/>
    </xf>
    <xf numFmtId="9" fontId="20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/>
    <xf numFmtId="0" fontId="2" fillId="0" borderId="1" xfId="0" applyFont="1" applyBorder="1"/>
    <xf numFmtId="17" fontId="0" fillId="2" borderId="27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/>
    <xf numFmtId="2" fontId="0" fillId="2" borderId="1" xfId="0" applyNumberFormat="1" applyFill="1" applyBorder="1"/>
    <xf numFmtId="0" fontId="0" fillId="0" borderId="0" xfId="0" applyBorder="1"/>
    <xf numFmtId="2" fontId="0" fillId="2" borderId="27" xfId="0" applyNumberForma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3" fillId="6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0" fillId="0" borderId="1" xfId="0" applyFont="1" applyBorder="1"/>
    <xf numFmtId="2" fontId="0" fillId="0" borderId="1" xfId="0" applyNumberFormat="1" applyBorder="1" applyAlignment="1">
      <alignment horizontal="right" indent="2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7">
    <cellStyle name="40% - Accent3" xfId="3" builtinId="39"/>
    <cellStyle name="Currency" xfId="1" builtinId="4"/>
    <cellStyle name="Euro" xfId="6"/>
    <cellStyle name="Normal" xfId="0" builtinId="0"/>
    <cellStyle name="Normal_EXO 1" xfId="4"/>
    <cellStyle name="Normal_Exos Excel corrigés" xfId="5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65700</xdr:colOff>
      <xdr:row>37</xdr:row>
      <xdr:rowOff>104048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3050"/>
          <a:ext cx="7800000" cy="58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123825</xdr:rowOff>
    </xdr:from>
    <xdr:to>
      <xdr:col>10</xdr:col>
      <xdr:colOff>133350</xdr:colOff>
      <xdr:row>24</xdr:row>
      <xdr:rowOff>171450</xdr:rowOff>
    </xdr:to>
    <xdr:sp macro="" textlink="">
      <xdr:nvSpPr>
        <xdr:cNvPr id="2" name="TextBox 1"/>
        <xdr:cNvSpPr txBox="1"/>
      </xdr:nvSpPr>
      <xdr:spPr>
        <a:xfrm>
          <a:off x="47624" y="4133850"/>
          <a:ext cx="6496051" cy="619125"/>
        </a:xfrm>
        <a:prstGeom prst="rect">
          <a:avLst/>
        </a:prstGeom>
        <a:ln w="28575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Pour les cellules E2:G20 vous dévez faire</a:t>
          </a:r>
          <a:r>
            <a:rPr lang="fr-FR" sz="1100" baseline="0"/>
            <a:t> </a:t>
          </a:r>
          <a:r>
            <a:rPr lang="fr-FR" sz="1100"/>
            <a:t>"sortir" un 1 si le nom de pays correspond et 0 si il ne correspond pas. Vous</a:t>
          </a:r>
          <a:r>
            <a:rPr lang="fr-FR" sz="1100" baseline="0"/>
            <a:t> utilisez la fonction SI.</a:t>
          </a:r>
        </a:p>
        <a:p>
          <a:r>
            <a:rPr lang="fr-FR" sz="1100" baseline="0"/>
            <a:t>Pour les cellules </a:t>
          </a:r>
          <a:r>
            <a:rPr lang="fr-FR" sz="1100"/>
            <a:t> E20:G20</a:t>
          </a:r>
          <a:r>
            <a:rPr lang="fr-FR" sz="1100" baseline="0"/>
            <a:t> vous additionnez  chaque colonne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9</xdr:row>
      <xdr:rowOff>152400</xdr:rowOff>
    </xdr:from>
    <xdr:to>
      <xdr:col>6</xdr:col>
      <xdr:colOff>95250</xdr:colOff>
      <xdr:row>16</xdr:row>
      <xdr:rowOff>19050</xdr:rowOff>
    </xdr:to>
    <xdr:sp macro="" textlink="">
      <xdr:nvSpPr>
        <xdr:cNvPr id="2" name="ZoneTexte 1"/>
        <xdr:cNvSpPr txBox="1"/>
      </xdr:nvSpPr>
      <xdr:spPr>
        <a:xfrm>
          <a:off x="104774" y="2152650"/>
          <a:ext cx="5543551" cy="12668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Reproduisez ce tableau sur une feuille Excel.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Nous allons accorder une prime aux représentants ayant dépassé 30 000 Euros de chiffre d'affaires au cours du trimestre.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Cette prime s'élève à 1% du chiffre d'affaires.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La colonne E se trouve avec la fonction SOMME.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La colonne F se trouve avec la fonction SI.</a:t>
          </a:r>
        </a:p>
        <a:p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95251</xdr:rowOff>
    </xdr:from>
    <xdr:to>
      <xdr:col>2</xdr:col>
      <xdr:colOff>523875</xdr:colOff>
      <xdr:row>18</xdr:row>
      <xdr:rowOff>152401</xdr:rowOff>
    </xdr:to>
    <xdr:sp macro="" textlink="">
      <xdr:nvSpPr>
        <xdr:cNvPr id="2" name="ZoneTexte 1"/>
        <xdr:cNvSpPr txBox="1"/>
      </xdr:nvSpPr>
      <xdr:spPr>
        <a:xfrm>
          <a:off x="114300" y="1714501"/>
          <a:ext cx="2286000" cy="13525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Reproduisez cette présentation sur une feuille Excel.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Trouvez la bonne TVA dans les cellules bleues avec la fonction SI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Vous devez utiliser les valeurs situées en B1 et B2 pour construire votre formule</a:t>
          </a:r>
        </a:p>
        <a:p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15</xdr:row>
      <xdr:rowOff>28576</xdr:rowOff>
    </xdr:from>
    <xdr:to>
      <xdr:col>6</xdr:col>
      <xdr:colOff>676275</xdr:colOff>
      <xdr:row>20</xdr:row>
      <xdr:rowOff>123825</xdr:rowOff>
    </xdr:to>
    <xdr:sp macro="" textlink="">
      <xdr:nvSpPr>
        <xdr:cNvPr id="2" name="ZoneTexte 1"/>
        <xdr:cNvSpPr txBox="1"/>
      </xdr:nvSpPr>
      <xdr:spPr>
        <a:xfrm>
          <a:off x="228600" y="2714626"/>
          <a:ext cx="5067300" cy="904874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La colonne</a:t>
          </a:r>
          <a:r>
            <a:rPr lang="fr-FR" sz="1100" baseline="0"/>
            <a:t> C s'obtient  avec la fonction SI et les cellules B3 et C3 (soit le cout du règlement annuel soit le cout du reglement trimestriel)</a:t>
          </a:r>
        </a:p>
        <a:p>
          <a:r>
            <a:rPr lang="fr-FR" sz="1100" baseline="0"/>
            <a:t>Pour les colonnes D, E et F, doit apparaitre le montant  du reglement trimestre ou rien si le règlement est annuel.</a:t>
          </a:r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</xdr:row>
      <xdr:rowOff>85725</xdr:rowOff>
    </xdr:from>
    <xdr:to>
      <xdr:col>3</xdr:col>
      <xdr:colOff>790575</xdr:colOff>
      <xdr:row>22</xdr:row>
      <xdr:rowOff>38100</xdr:rowOff>
    </xdr:to>
    <xdr:sp macro="" textlink="">
      <xdr:nvSpPr>
        <xdr:cNvPr id="2" name="ZoneTexte 1"/>
        <xdr:cNvSpPr txBox="1"/>
      </xdr:nvSpPr>
      <xdr:spPr>
        <a:xfrm>
          <a:off x="66675" y="3514725"/>
          <a:ext cx="3400425" cy="7143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Avec la fonction "RECHERCHEV" vous automatisez le calcul des cellules B4 à B6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La cellule B3 est à saisir.</a:t>
          </a:r>
        </a:p>
        <a:p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114301</xdr:rowOff>
    </xdr:from>
    <xdr:to>
      <xdr:col>2</xdr:col>
      <xdr:colOff>914400</xdr:colOff>
      <xdr:row>12</xdr:row>
      <xdr:rowOff>19051</xdr:rowOff>
    </xdr:to>
    <xdr:sp macro="" textlink="">
      <xdr:nvSpPr>
        <xdr:cNvPr id="2" name="ZoneTexte 1"/>
        <xdr:cNvSpPr txBox="1"/>
      </xdr:nvSpPr>
      <xdr:spPr>
        <a:xfrm>
          <a:off x="85725" y="2038351"/>
          <a:ext cx="2543175" cy="4762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Avec la fonction "RECHERCHEV" vous automatisez le calcul des cellules C2 à C5.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6</xdr:row>
      <xdr:rowOff>180975</xdr:rowOff>
    </xdr:from>
    <xdr:to>
      <xdr:col>7</xdr:col>
      <xdr:colOff>209551</xdr:colOff>
      <xdr:row>8</xdr:row>
      <xdr:rowOff>38100</xdr:rowOff>
    </xdr:to>
    <xdr:sp macro="" textlink="">
      <xdr:nvSpPr>
        <xdr:cNvPr id="2" name="ZoneTexte 1"/>
        <xdr:cNvSpPr txBox="1"/>
      </xdr:nvSpPr>
      <xdr:spPr>
        <a:xfrm>
          <a:off x="1562101" y="1323975"/>
          <a:ext cx="4152900" cy="2381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Automatisez le calcul de la cellule F6 avec la fonction "RECHERCHEH"</a:t>
          </a:r>
        </a:p>
        <a:p>
          <a:endParaRPr lang="fr-F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25</xdr:row>
      <xdr:rowOff>66674</xdr:rowOff>
    </xdr:from>
    <xdr:to>
      <xdr:col>4</xdr:col>
      <xdr:colOff>76201</xdr:colOff>
      <xdr:row>33</xdr:row>
      <xdr:rowOff>19049</xdr:rowOff>
    </xdr:to>
    <xdr:sp macro="" textlink="">
      <xdr:nvSpPr>
        <xdr:cNvPr id="2" name="ZoneTexte 1"/>
        <xdr:cNvSpPr txBox="1"/>
      </xdr:nvSpPr>
      <xdr:spPr>
        <a:xfrm>
          <a:off x="361951" y="4933949"/>
          <a:ext cx="3752850" cy="12477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La cellule C2 est au format "déc-12"</a:t>
          </a:r>
        </a:p>
        <a:p>
          <a:r>
            <a:rPr lang="fr-FR" sz="1100"/>
            <a:t>la cellule B5 s'obtient</a:t>
          </a:r>
          <a:r>
            <a:rPr lang="fr-FR" sz="1100" baseline="0"/>
            <a:t> </a:t>
          </a:r>
          <a:r>
            <a:rPr lang="fr-FR" sz="1100"/>
            <a:t>avec les fonctions "RECHERCHE" et "CONCATENER"</a:t>
          </a:r>
        </a:p>
        <a:p>
          <a:r>
            <a:rPr lang="fr-FR" sz="1100"/>
            <a:t>les cellules C7:C12 avec les fonctions SI et "RECHERCHE"</a:t>
          </a:r>
        </a:p>
        <a:p>
          <a:r>
            <a:rPr lang="fr-FR" sz="1100"/>
            <a:t>C13 fonction "MOYENNE"</a:t>
          </a:r>
        </a:p>
        <a:p>
          <a:r>
            <a:rPr lang="fr-FR" sz="1100"/>
            <a:t>B14 et B15 avec la fonction "SI"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8" sqref="C28"/>
    </sheetView>
  </sheetViews>
  <sheetFormatPr defaultColWidth="11.42578125" defaultRowHeight="15" x14ac:dyDescent="0.25"/>
  <cols>
    <col min="1" max="1" width="13.28515625" bestFit="1" customWidth="1"/>
    <col min="2" max="6" width="15.7109375" customWidth="1"/>
  </cols>
  <sheetData>
    <row r="1" spans="1:6" ht="40.5" customHeight="1" x14ac:dyDescent="0.3">
      <c r="A1" s="110" t="s">
        <v>26</v>
      </c>
      <c r="B1" s="110"/>
      <c r="C1" s="110"/>
      <c r="D1" s="110"/>
      <c r="E1" s="110"/>
      <c r="F1" s="110"/>
    </row>
    <row r="2" spans="1:6" x14ac:dyDescent="0.25">
      <c r="A2" s="5" t="s">
        <v>27</v>
      </c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</row>
    <row r="3" spans="1:6" x14ac:dyDescent="0.25">
      <c r="A3" s="2" t="s">
        <v>28</v>
      </c>
      <c r="B3" s="6">
        <v>255</v>
      </c>
      <c r="C3" s="6">
        <v>352</v>
      </c>
      <c r="D3" s="6">
        <v>438</v>
      </c>
      <c r="E3" s="6">
        <v>539</v>
      </c>
      <c r="F3" s="41"/>
    </row>
    <row r="4" spans="1:6" x14ac:dyDescent="0.25">
      <c r="A4" s="2" t="s">
        <v>29</v>
      </c>
      <c r="B4" s="6">
        <v>12</v>
      </c>
      <c r="C4" s="6">
        <v>12</v>
      </c>
      <c r="D4" s="6">
        <v>13</v>
      </c>
      <c r="E4" s="6">
        <v>13</v>
      </c>
      <c r="F4" s="41"/>
    </row>
    <row r="5" spans="1:6" x14ac:dyDescent="0.25">
      <c r="A5" s="2" t="s">
        <v>30</v>
      </c>
      <c r="B5" s="6">
        <v>7</v>
      </c>
      <c r="C5" s="6">
        <v>7</v>
      </c>
      <c r="D5" s="6">
        <v>8</v>
      </c>
      <c r="E5" s="6">
        <v>8</v>
      </c>
      <c r="F5" s="41"/>
    </row>
    <row r="6" spans="1:6" x14ac:dyDescent="0.25">
      <c r="A6" s="2" t="s">
        <v>31</v>
      </c>
      <c r="B6" s="6">
        <v>115</v>
      </c>
      <c r="C6" s="6">
        <v>127</v>
      </c>
      <c r="D6" s="6">
        <v>132</v>
      </c>
      <c r="E6" s="6">
        <v>132</v>
      </c>
      <c r="F6" s="41"/>
    </row>
    <row r="7" spans="1:6" x14ac:dyDescent="0.25">
      <c r="A7" s="2" t="s">
        <v>32</v>
      </c>
      <c r="B7" s="6">
        <v>49</v>
      </c>
      <c r="C7" s="6">
        <v>55</v>
      </c>
      <c r="D7" s="6">
        <v>75</v>
      </c>
      <c r="E7" s="6">
        <v>56</v>
      </c>
      <c r="F7" s="41"/>
    </row>
    <row r="8" spans="1:6" x14ac:dyDescent="0.25">
      <c r="A8" s="2" t="s">
        <v>33</v>
      </c>
      <c r="B8" s="6">
        <v>38</v>
      </c>
      <c r="C8" s="6">
        <v>42</v>
      </c>
      <c r="D8" s="6">
        <v>47</v>
      </c>
      <c r="E8" s="6">
        <v>53</v>
      </c>
      <c r="F8" s="41"/>
    </row>
    <row r="9" spans="1:6" ht="15.75" x14ac:dyDescent="0.25">
      <c r="A9" s="35" t="s">
        <v>39</v>
      </c>
      <c r="B9" s="43"/>
      <c r="C9" s="43"/>
      <c r="D9" s="43"/>
      <c r="E9" s="43"/>
      <c r="F9" s="43"/>
    </row>
    <row r="10" spans="1:6" x14ac:dyDescent="0.25">
      <c r="A10" s="2" t="s">
        <v>40</v>
      </c>
      <c r="B10" s="6">
        <v>1200</v>
      </c>
      <c r="C10" s="6">
        <v>1735</v>
      </c>
      <c r="D10" s="6">
        <v>2321</v>
      </c>
      <c r="E10" s="6">
        <v>2890</v>
      </c>
      <c r="F10" s="6">
        <v>8146</v>
      </c>
    </row>
    <row r="11" spans="1:6" x14ac:dyDescent="0.25">
      <c r="A11" s="35" t="s">
        <v>41</v>
      </c>
      <c r="B11" s="41"/>
      <c r="C11" s="41"/>
      <c r="D11" s="41"/>
      <c r="E11" s="41"/>
      <c r="F11" s="41"/>
    </row>
    <row r="12" spans="1:6" x14ac:dyDescent="0.25">
      <c r="A12" s="35" t="s">
        <v>42</v>
      </c>
      <c r="B12" s="41"/>
      <c r="C12" s="41"/>
      <c r="D12" s="41"/>
      <c r="E12" s="41"/>
      <c r="F12" s="41"/>
    </row>
    <row r="13" spans="1:6" ht="25.5" customHeight="1" x14ac:dyDescent="0.25">
      <c r="A13" s="36" t="s">
        <v>43</v>
      </c>
      <c r="B13" s="44"/>
      <c r="C13" s="44"/>
      <c r="D13" s="44"/>
      <c r="E13" s="44"/>
      <c r="F13" s="44"/>
    </row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M12" sqref="M12"/>
    </sheetView>
  </sheetViews>
  <sheetFormatPr defaultRowHeight="15" x14ac:dyDescent="0.25"/>
  <cols>
    <col min="1" max="1" width="8.28515625" bestFit="1" customWidth="1"/>
    <col min="2" max="2" width="12" bestFit="1" customWidth="1"/>
    <col min="3" max="3" width="9.7109375" bestFit="1" customWidth="1"/>
    <col min="4" max="4" width="9.85546875" bestFit="1" customWidth="1"/>
    <col min="7" max="7" width="10.5703125" bestFit="1" customWidth="1"/>
  </cols>
  <sheetData>
    <row r="1" spans="1:7" x14ac:dyDescent="0.25">
      <c r="A1" s="60" t="s">
        <v>105</v>
      </c>
      <c r="B1" s="60" t="s">
        <v>106</v>
      </c>
      <c r="C1" s="60" t="s">
        <v>107</v>
      </c>
      <c r="D1" s="60" t="s">
        <v>108</v>
      </c>
      <c r="E1" s="60" t="s">
        <v>109</v>
      </c>
      <c r="F1" s="60" t="s">
        <v>110</v>
      </c>
      <c r="G1" s="60" t="s">
        <v>111</v>
      </c>
    </row>
    <row r="2" spans="1:7" x14ac:dyDescent="0.25">
      <c r="A2" s="61">
        <v>110</v>
      </c>
      <c r="B2" s="61" t="s">
        <v>112</v>
      </c>
      <c r="C2" s="61" t="s">
        <v>109</v>
      </c>
      <c r="D2" s="62" t="s">
        <v>113</v>
      </c>
      <c r="E2" s="63"/>
      <c r="F2" s="63"/>
      <c r="G2" s="63"/>
    </row>
    <row r="3" spans="1:7" x14ac:dyDescent="0.25">
      <c r="A3" s="61">
        <v>120</v>
      </c>
      <c r="B3" s="61" t="s">
        <v>114</v>
      </c>
      <c r="C3" s="61" t="s">
        <v>111</v>
      </c>
      <c r="D3" s="62" t="s">
        <v>115</v>
      </c>
      <c r="E3" s="63"/>
      <c r="F3" s="63"/>
      <c r="G3" s="63"/>
    </row>
    <row r="4" spans="1:7" x14ac:dyDescent="0.25">
      <c r="A4" s="61">
        <v>130</v>
      </c>
      <c r="B4" s="61" t="s">
        <v>116</v>
      </c>
      <c r="C4" s="61" t="s">
        <v>110</v>
      </c>
      <c r="D4" s="62" t="s">
        <v>117</v>
      </c>
      <c r="E4" s="63"/>
      <c r="F4" s="63"/>
      <c r="G4" s="63"/>
    </row>
    <row r="5" spans="1:7" x14ac:dyDescent="0.25">
      <c r="A5" s="61">
        <v>140</v>
      </c>
      <c r="B5" s="61" t="s">
        <v>118</v>
      </c>
      <c r="C5" s="61" t="s">
        <v>110</v>
      </c>
      <c r="D5" s="62" t="s">
        <v>119</v>
      </c>
      <c r="E5" s="63"/>
      <c r="F5" s="63"/>
      <c r="G5" s="63"/>
    </row>
    <row r="6" spans="1:7" x14ac:dyDescent="0.25">
      <c r="A6" s="61">
        <v>150</v>
      </c>
      <c r="B6" s="61" t="s">
        <v>120</v>
      </c>
      <c r="C6" s="61" t="s">
        <v>109</v>
      </c>
      <c r="D6" s="62" t="s">
        <v>121</v>
      </c>
      <c r="E6" s="63"/>
      <c r="F6" s="63"/>
      <c r="G6" s="63"/>
    </row>
    <row r="7" spans="1:7" x14ac:dyDescent="0.25">
      <c r="A7" s="61">
        <v>160</v>
      </c>
      <c r="B7" s="61" t="s">
        <v>122</v>
      </c>
      <c r="C7" s="61" t="s">
        <v>109</v>
      </c>
      <c r="D7" s="62" t="s">
        <v>121</v>
      </c>
      <c r="E7" s="63"/>
      <c r="F7" s="63"/>
      <c r="G7" s="63"/>
    </row>
    <row r="8" spans="1:7" x14ac:dyDescent="0.25">
      <c r="A8" s="61">
        <v>170</v>
      </c>
      <c r="B8" s="61" t="s">
        <v>123</v>
      </c>
      <c r="C8" s="61" t="s">
        <v>109</v>
      </c>
      <c r="D8" s="62" t="s">
        <v>121</v>
      </c>
      <c r="E8" s="63"/>
      <c r="F8" s="63"/>
      <c r="G8" s="63"/>
    </row>
    <row r="9" spans="1:7" x14ac:dyDescent="0.25">
      <c r="A9" s="61">
        <v>180</v>
      </c>
      <c r="B9" s="61" t="s">
        <v>124</v>
      </c>
      <c r="C9" s="61" t="s">
        <v>109</v>
      </c>
      <c r="D9" s="62" t="s">
        <v>125</v>
      </c>
      <c r="E9" s="63"/>
      <c r="F9" s="63"/>
      <c r="G9" s="63"/>
    </row>
    <row r="10" spans="1:7" x14ac:dyDescent="0.25">
      <c r="A10" s="61">
        <v>190</v>
      </c>
      <c r="B10" s="61" t="s">
        <v>126</v>
      </c>
      <c r="C10" s="61" t="s">
        <v>109</v>
      </c>
      <c r="D10" s="62" t="s">
        <v>125</v>
      </c>
      <c r="E10" s="63"/>
      <c r="F10" s="63"/>
      <c r="G10" s="63"/>
    </row>
    <row r="11" spans="1:7" x14ac:dyDescent="0.25">
      <c r="A11" s="61">
        <v>200</v>
      </c>
      <c r="B11" s="61" t="s">
        <v>127</v>
      </c>
      <c r="C11" s="61" t="s">
        <v>109</v>
      </c>
      <c r="D11" s="62" t="s">
        <v>128</v>
      </c>
      <c r="E11" s="63"/>
      <c r="F11" s="63"/>
      <c r="G11" s="63"/>
    </row>
    <row r="12" spans="1:7" x14ac:dyDescent="0.25">
      <c r="A12" s="61">
        <v>210</v>
      </c>
      <c r="B12" s="61" t="s">
        <v>129</v>
      </c>
      <c r="C12" s="61" t="s">
        <v>111</v>
      </c>
      <c r="D12" s="62" t="s">
        <v>130</v>
      </c>
      <c r="E12" s="63"/>
      <c r="F12" s="63"/>
      <c r="G12" s="63"/>
    </row>
    <row r="13" spans="1:7" x14ac:dyDescent="0.25">
      <c r="A13" s="61">
        <v>230</v>
      </c>
      <c r="B13" s="61" t="s">
        <v>131</v>
      </c>
      <c r="C13" s="61" t="s">
        <v>111</v>
      </c>
      <c r="D13" s="62" t="s">
        <v>132</v>
      </c>
      <c r="E13" s="63"/>
      <c r="F13" s="63"/>
      <c r="G13" s="63"/>
    </row>
    <row r="14" spans="1:7" x14ac:dyDescent="0.25">
      <c r="A14" s="61">
        <v>240</v>
      </c>
      <c r="B14" s="61" t="s">
        <v>133</v>
      </c>
      <c r="C14" s="61" t="s">
        <v>111</v>
      </c>
      <c r="D14" s="62" t="s">
        <v>132</v>
      </c>
      <c r="E14" s="63"/>
      <c r="F14" s="63"/>
      <c r="G14" s="63"/>
    </row>
    <row r="15" spans="1:7" x14ac:dyDescent="0.25">
      <c r="A15" s="61">
        <v>250</v>
      </c>
      <c r="B15" s="61" t="s">
        <v>134</v>
      </c>
      <c r="C15" s="61" t="s">
        <v>110</v>
      </c>
      <c r="D15" s="62" t="s">
        <v>117</v>
      </c>
      <c r="E15" s="63"/>
      <c r="F15" s="63"/>
      <c r="G15" s="63"/>
    </row>
    <row r="16" spans="1:7" x14ac:dyDescent="0.25">
      <c r="A16" s="61">
        <v>260</v>
      </c>
      <c r="B16" s="61" t="s">
        <v>117</v>
      </c>
      <c r="C16" s="61" t="s">
        <v>110</v>
      </c>
      <c r="D16" s="62" t="s">
        <v>117</v>
      </c>
      <c r="E16" s="63"/>
      <c r="F16" s="63"/>
      <c r="G16" s="63"/>
    </row>
    <row r="17" spans="1:7" x14ac:dyDescent="0.25">
      <c r="A17" s="61">
        <v>270</v>
      </c>
      <c r="B17" s="61" t="s">
        <v>119</v>
      </c>
      <c r="C17" s="61" t="s">
        <v>110</v>
      </c>
      <c r="D17" s="62" t="s">
        <v>119</v>
      </c>
      <c r="E17" s="63"/>
      <c r="F17" s="63"/>
      <c r="G17" s="63"/>
    </row>
    <row r="18" spans="1:7" x14ac:dyDescent="0.25">
      <c r="A18" s="61">
        <v>280</v>
      </c>
      <c r="B18" s="61" t="s">
        <v>135</v>
      </c>
      <c r="C18" s="61" t="s">
        <v>110</v>
      </c>
      <c r="D18" s="62" t="s">
        <v>119</v>
      </c>
      <c r="E18" s="63"/>
      <c r="F18" s="63"/>
      <c r="G18" s="63"/>
    </row>
    <row r="19" spans="1:7" x14ac:dyDescent="0.25">
      <c r="A19" s="61">
        <v>290</v>
      </c>
      <c r="B19" s="61" t="s">
        <v>136</v>
      </c>
      <c r="C19" s="61" t="s">
        <v>109</v>
      </c>
      <c r="D19" s="62" t="s">
        <v>137</v>
      </c>
      <c r="E19" s="63"/>
      <c r="F19" s="63"/>
      <c r="G19" s="63"/>
    </row>
    <row r="20" spans="1:7" x14ac:dyDescent="0.25">
      <c r="A20" s="61">
        <v>300</v>
      </c>
      <c r="B20" s="61" t="s">
        <v>138</v>
      </c>
      <c r="C20" s="61" t="s">
        <v>109</v>
      </c>
      <c r="D20" s="62" t="s">
        <v>128</v>
      </c>
      <c r="E20" s="63"/>
      <c r="F20" s="63"/>
      <c r="G20" s="63"/>
    </row>
    <row r="21" spans="1:7" ht="15.75" x14ac:dyDescent="0.3">
      <c r="A21" s="64"/>
      <c r="B21" s="65"/>
      <c r="C21" s="65"/>
      <c r="D21" s="66" t="s">
        <v>139</v>
      </c>
      <c r="E21" s="67"/>
      <c r="F21" s="67"/>
      <c r="G21" s="6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30" sqref="F30"/>
    </sheetView>
  </sheetViews>
  <sheetFormatPr defaultColWidth="11.42578125" defaultRowHeight="15.75" x14ac:dyDescent="0.25"/>
  <cols>
    <col min="1" max="1" width="14.85546875" style="69" bestFit="1" customWidth="1"/>
    <col min="2" max="4" width="13.7109375" style="69" bestFit="1" customWidth="1"/>
    <col min="5" max="5" width="14.7109375" style="69" bestFit="1" customWidth="1"/>
    <col min="6" max="6" width="12.5703125" style="69" bestFit="1" customWidth="1"/>
    <col min="7" max="16384" width="11.42578125" style="69"/>
  </cols>
  <sheetData>
    <row r="1" spans="1:6" ht="31.5" x14ac:dyDescent="0.25">
      <c r="A1" s="68" t="s">
        <v>140</v>
      </c>
      <c r="B1" s="68" t="s">
        <v>141</v>
      </c>
      <c r="C1" s="68" t="s">
        <v>142</v>
      </c>
      <c r="D1" s="68" t="s">
        <v>143</v>
      </c>
      <c r="E1" s="68" t="s">
        <v>144</v>
      </c>
      <c r="F1" s="68" t="s">
        <v>145</v>
      </c>
    </row>
    <row r="2" spans="1:6" x14ac:dyDescent="0.25">
      <c r="A2" s="70" t="s">
        <v>146</v>
      </c>
      <c r="B2" s="71">
        <v>5000</v>
      </c>
      <c r="C2" s="71">
        <v>10500</v>
      </c>
      <c r="D2" s="71">
        <v>13000</v>
      </c>
      <c r="E2" s="72"/>
      <c r="F2" s="72"/>
    </row>
    <row r="3" spans="1:6" x14ac:dyDescent="0.25">
      <c r="A3" s="70" t="s">
        <v>147</v>
      </c>
      <c r="B3" s="71">
        <v>9000</v>
      </c>
      <c r="C3" s="71">
        <v>11000</v>
      </c>
      <c r="D3" s="71">
        <v>11500</v>
      </c>
      <c r="E3" s="72"/>
      <c r="F3" s="72"/>
    </row>
    <row r="4" spans="1:6" x14ac:dyDescent="0.25">
      <c r="A4" s="70" t="s">
        <v>148</v>
      </c>
      <c r="B4" s="71">
        <v>15000</v>
      </c>
      <c r="C4" s="71">
        <v>12000</v>
      </c>
      <c r="D4" s="71">
        <v>16500</v>
      </c>
      <c r="E4" s="72"/>
      <c r="F4" s="72"/>
    </row>
    <row r="5" spans="1:6" x14ac:dyDescent="0.25">
      <c r="A5" s="70" t="s">
        <v>149</v>
      </c>
      <c r="B5" s="71">
        <v>1200</v>
      </c>
      <c r="C5" s="71">
        <v>2300</v>
      </c>
      <c r="D5" s="71">
        <v>1000</v>
      </c>
      <c r="E5" s="72"/>
      <c r="F5" s="72"/>
    </row>
    <row r="6" spans="1:6" x14ac:dyDescent="0.25">
      <c r="A6" s="70" t="s">
        <v>150</v>
      </c>
      <c r="B6" s="71">
        <v>12000</v>
      </c>
      <c r="C6" s="71">
        <v>5500</v>
      </c>
      <c r="D6" s="71">
        <v>14000</v>
      </c>
      <c r="E6" s="72"/>
      <c r="F6" s="72"/>
    </row>
    <row r="7" spans="1:6" x14ac:dyDescent="0.25">
      <c r="A7" s="70" t="s">
        <v>151</v>
      </c>
      <c r="B7" s="71">
        <v>9000</v>
      </c>
      <c r="C7" s="71">
        <v>9000</v>
      </c>
      <c r="D7" s="71">
        <v>11000</v>
      </c>
      <c r="E7" s="72"/>
      <c r="F7" s="72"/>
    </row>
    <row r="8" spans="1:6" x14ac:dyDescent="0.25">
      <c r="A8" s="70" t="s">
        <v>152</v>
      </c>
      <c r="B8" s="71">
        <v>18000</v>
      </c>
      <c r="C8" s="71">
        <v>19000</v>
      </c>
      <c r="D8" s="71">
        <v>20000</v>
      </c>
      <c r="E8" s="72"/>
      <c r="F8" s="72"/>
    </row>
    <row r="9" spans="1:6" x14ac:dyDescent="0.25">
      <c r="A9" s="70" t="s">
        <v>14</v>
      </c>
      <c r="B9" s="71">
        <f>SUM(B2:B8)</f>
        <v>69200</v>
      </c>
      <c r="C9" s="71">
        <f>SUM(C2:C8)</f>
        <v>69300</v>
      </c>
      <c r="D9" s="71">
        <f>SUM(D2:D8)</f>
        <v>87000</v>
      </c>
      <c r="E9" s="72"/>
      <c r="F9" s="7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19" sqref="E19"/>
    </sheetView>
  </sheetViews>
  <sheetFormatPr defaultColWidth="11.42578125" defaultRowHeight="15" x14ac:dyDescent="0.25"/>
  <cols>
    <col min="1" max="1" width="17.7109375" customWidth="1"/>
    <col min="2" max="2" width="10.42578125" bestFit="1" customWidth="1"/>
    <col min="3" max="3" width="9.7109375" bestFit="1" customWidth="1"/>
  </cols>
  <sheetData>
    <row r="1" spans="1:3" x14ac:dyDescent="0.25">
      <c r="A1" t="s">
        <v>153</v>
      </c>
      <c r="B1" s="73">
        <v>0.05</v>
      </c>
    </row>
    <row r="2" spans="1:3" x14ac:dyDescent="0.25">
      <c r="A2" t="s">
        <v>154</v>
      </c>
      <c r="B2" s="74">
        <v>0.19600000000000001</v>
      </c>
    </row>
    <row r="4" spans="1:3" x14ac:dyDescent="0.25">
      <c r="A4" s="75" t="s">
        <v>155</v>
      </c>
      <c r="B4" s="75" t="s">
        <v>156</v>
      </c>
      <c r="C4" s="75" t="s">
        <v>157</v>
      </c>
    </row>
    <row r="5" spans="1:3" x14ac:dyDescent="0.25">
      <c r="A5" s="76" t="s">
        <v>158</v>
      </c>
      <c r="B5" s="77">
        <v>2</v>
      </c>
      <c r="C5" s="78"/>
    </row>
    <row r="6" spans="1:3" x14ac:dyDescent="0.25">
      <c r="A6" s="76" t="s">
        <v>159</v>
      </c>
      <c r="B6" s="77">
        <v>2</v>
      </c>
      <c r="C6" s="78"/>
    </row>
    <row r="7" spans="1:3" x14ac:dyDescent="0.25">
      <c r="A7" s="76" t="s">
        <v>160</v>
      </c>
      <c r="B7" s="77">
        <v>1</v>
      </c>
      <c r="C7" s="78"/>
    </row>
    <row r="8" spans="1:3" x14ac:dyDescent="0.25">
      <c r="A8" s="76" t="s">
        <v>161</v>
      </c>
      <c r="B8" s="77">
        <v>1</v>
      </c>
      <c r="C8" s="78"/>
    </row>
    <row r="9" spans="1:3" x14ac:dyDescent="0.25">
      <c r="A9" s="76" t="s">
        <v>162</v>
      </c>
      <c r="B9" s="77">
        <v>2</v>
      </c>
      <c r="C9" s="78"/>
    </row>
    <row r="10" spans="1:3" x14ac:dyDescent="0.25">
      <c r="A10" s="76" t="s">
        <v>163</v>
      </c>
      <c r="B10" s="77">
        <v>2</v>
      </c>
      <c r="C10" s="78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sqref="A1:XFD1048576"/>
    </sheetView>
  </sheetViews>
  <sheetFormatPr defaultRowHeight="15" x14ac:dyDescent="0.25"/>
  <cols>
    <col min="1" max="1" width="12.28515625" style="38" bestFit="1" customWidth="1"/>
    <col min="2" max="2" width="11.28515625" style="38" customWidth="1"/>
    <col min="3" max="3" width="11.85546875" style="38" bestFit="1" customWidth="1"/>
    <col min="4" max="6" width="11.28515625" style="38" bestFit="1" customWidth="1"/>
    <col min="7" max="7" width="11.42578125" style="38" customWidth="1"/>
    <col min="8" max="256" width="11.42578125" customWidth="1"/>
    <col min="257" max="257" width="12.28515625" bestFit="1" customWidth="1"/>
    <col min="258" max="258" width="11.28515625" customWidth="1"/>
    <col min="259" max="259" width="11.85546875" bestFit="1" customWidth="1"/>
    <col min="260" max="262" width="11.28515625" bestFit="1" customWidth="1"/>
    <col min="263" max="512" width="11.42578125" customWidth="1"/>
    <col min="513" max="513" width="12.28515625" bestFit="1" customWidth="1"/>
    <col min="514" max="514" width="11.28515625" customWidth="1"/>
    <col min="515" max="515" width="11.85546875" bestFit="1" customWidth="1"/>
    <col min="516" max="518" width="11.28515625" bestFit="1" customWidth="1"/>
    <col min="519" max="768" width="11.42578125" customWidth="1"/>
    <col min="769" max="769" width="12.28515625" bestFit="1" customWidth="1"/>
    <col min="770" max="770" width="11.28515625" customWidth="1"/>
    <col min="771" max="771" width="11.85546875" bestFit="1" customWidth="1"/>
    <col min="772" max="774" width="11.28515625" bestFit="1" customWidth="1"/>
    <col min="775" max="1024" width="11.42578125" customWidth="1"/>
    <col min="1025" max="1025" width="12.28515625" bestFit="1" customWidth="1"/>
    <col min="1026" max="1026" width="11.28515625" customWidth="1"/>
    <col min="1027" max="1027" width="11.85546875" bestFit="1" customWidth="1"/>
    <col min="1028" max="1030" width="11.28515625" bestFit="1" customWidth="1"/>
    <col min="1031" max="1280" width="11.42578125" customWidth="1"/>
    <col min="1281" max="1281" width="12.28515625" bestFit="1" customWidth="1"/>
    <col min="1282" max="1282" width="11.28515625" customWidth="1"/>
    <col min="1283" max="1283" width="11.85546875" bestFit="1" customWidth="1"/>
    <col min="1284" max="1286" width="11.28515625" bestFit="1" customWidth="1"/>
    <col min="1287" max="1536" width="11.42578125" customWidth="1"/>
    <col min="1537" max="1537" width="12.28515625" bestFit="1" customWidth="1"/>
    <col min="1538" max="1538" width="11.28515625" customWidth="1"/>
    <col min="1539" max="1539" width="11.85546875" bestFit="1" customWidth="1"/>
    <col min="1540" max="1542" width="11.28515625" bestFit="1" customWidth="1"/>
    <col min="1543" max="1792" width="11.42578125" customWidth="1"/>
    <col min="1793" max="1793" width="12.28515625" bestFit="1" customWidth="1"/>
    <col min="1794" max="1794" width="11.28515625" customWidth="1"/>
    <col min="1795" max="1795" width="11.85546875" bestFit="1" customWidth="1"/>
    <col min="1796" max="1798" width="11.28515625" bestFit="1" customWidth="1"/>
    <col min="1799" max="2048" width="11.42578125" customWidth="1"/>
    <col min="2049" max="2049" width="12.28515625" bestFit="1" customWidth="1"/>
    <col min="2050" max="2050" width="11.28515625" customWidth="1"/>
    <col min="2051" max="2051" width="11.85546875" bestFit="1" customWidth="1"/>
    <col min="2052" max="2054" width="11.28515625" bestFit="1" customWidth="1"/>
    <col min="2055" max="2304" width="11.42578125" customWidth="1"/>
    <col min="2305" max="2305" width="12.28515625" bestFit="1" customWidth="1"/>
    <col min="2306" max="2306" width="11.28515625" customWidth="1"/>
    <col min="2307" max="2307" width="11.85546875" bestFit="1" customWidth="1"/>
    <col min="2308" max="2310" width="11.28515625" bestFit="1" customWidth="1"/>
    <col min="2311" max="2560" width="11.42578125" customWidth="1"/>
    <col min="2561" max="2561" width="12.28515625" bestFit="1" customWidth="1"/>
    <col min="2562" max="2562" width="11.28515625" customWidth="1"/>
    <col min="2563" max="2563" width="11.85546875" bestFit="1" customWidth="1"/>
    <col min="2564" max="2566" width="11.28515625" bestFit="1" customWidth="1"/>
    <col min="2567" max="2816" width="11.42578125" customWidth="1"/>
    <col min="2817" max="2817" width="12.28515625" bestFit="1" customWidth="1"/>
    <col min="2818" max="2818" width="11.28515625" customWidth="1"/>
    <col min="2819" max="2819" width="11.85546875" bestFit="1" customWidth="1"/>
    <col min="2820" max="2822" width="11.28515625" bestFit="1" customWidth="1"/>
    <col min="2823" max="3072" width="11.42578125" customWidth="1"/>
    <col min="3073" max="3073" width="12.28515625" bestFit="1" customWidth="1"/>
    <col min="3074" max="3074" width="11.28515625" customWidth="1"/>
    <col min="3075" max="3075" width="11.85546875" bestFit="1" customWidth="1"/>
    <col min="3076" max="3078" width="11.28515625" bestFit="1" customWidth="1"/>
    <col min="3079" max="3328" width="11.42578125" customWidth="1"/>
    <col min="3329" max="3329" width="12.28515625" bestFit="1" customWidth="1"/>
    <col min="3330" max="3330" width="11.28515625" customWidth="1"/>
    <col min="3331" max="3331" width="11.85546875" bestFit="1" customWidth="1"/>
    <col min="3332" max="3334" width="11.28515625" bestFit="1" customWidth="1"/>
    <col min="3335" max="3584" width="11.42578125" customWidth="1"/>
    <col min="3585" max="3585" width="12.28515625" bestFit="1" customWidth="1"/>
    <col min="3586" max="3586" width="11.28515625" customWidth="1"/>
    <col min="3587" max="3587" width="11.85546875" bestFit="1" customWidth="1"/>
    <col min="3588" max="3590" width="11.28515625" bestFit="1" customWidth="1"/>
    <col min="3591" max="3840" width="11.42578125" customWidth="1"/>
    <col min="3841" max="3841" width="12.28515625" bestFit="1" customWidth="1"/>
    <col min="3842" max="3842" width="11.28515625" customWidth="1"/>
    <col min="3843" max="3843" width="11.85546875" bestFit="1" customWidth="1"/>
    <col min="3844" max="3846" width="11.28515625" bestFit="1" customWidth="1"/>
    <col min="3847" max="4096" width="11.42578125" customWidth="1"/>
    <col min="4097" max="4097" width="12.28515625" bestFit="1" customWidth="1"/>
    <col min="4098" max="4098" width="11.28515625" customWidth="1"/>
    <col min="4099" max="4099" width="11.85546875" bestFit="1" customWidth="1"/>
    <col min="4100" max="4102" width="11.28515625" bestFit="1" customWidth="1"/>
    <col min="4103" max="4352" width="11.42578125" customWidth="1"/>
    <col min="4353" max="4353" width="12.28515625" bestFit="1" customWidth="1"/>
    <col min="4354" max="4354" width="11.28515625" customWidth="1"/>
    <col min="4355" max="4355" width="11.85546875" bestFit="1" customWidth="1"/>
    <col min="4356" max="4358" width="11.28515625" bestFit="1" customWidth="1"/>
    <col min="4359" max="4608" width="11.42578125" customWidth="1"/>
    <col min="4609" max="4609" width="12.28515625" bestFit="1" customWidth="1"/>
    <col min="4610" max="4610" width="11.28515625" customWidth="1"/>
    <col min="4611" max="4611" width="11.85546875" bestFit="1" customWidth="1"/>
    <col min="4612" max="4614" width="11.28515625" bestFit="1" customWidth="1"/>
    <col min="4615" max="4864" width="11.42578125" customWidth="1"/>
    <col min="4865" max="4865" width="12.28515625" bestFit="1" customWidth="1"/>
    <col min="4866" max="4866" width="11.28515625" customWidth="1"/>
    <col min="4867" max="4867" width="11.85546875" bestFit="1" customWidth="1"/>
    <col min="4868" max="4870" width="11.28515625" bestFit="1" customWidth="1"/>
    <col min="4871" max="5120" width="11.42578125" customWidth="1"/>
    <col min="5121" max="5121" width="12.28515625" bestFit="1" customWidth="1"/>
    <col min="5122" max="5122" width="11.28515625" customWidth="1"/>
    <col min="5123" max="5123" width="11.85546875" bestFit="1" customWidth="1"/>
    <col min="5124" max="5126" width="11.28515625" bestFit="1" customWidth="1"/>
    <col min="5127" max="5376" width="11.42578125" customWidth="1"/>
    <col min="5377" max="5377" width="12.28515625" bestFit="1" customWidth="1"/>
    <col min="5378" max="5378" width="11.28515625" customWidth="1"/>
    <col min="5379" max="5379" width="11.85546875" bestFit="1" customWidth="1"/>
    <col min="5380" max="5382" width="11.28515625" bestFit="1" customWidth="1"/>
    <col min="5383" max="5632" width="11.42578125" customWidth="1"/>
    <col min="5633" max="5633" width="12.28515625" bestFit="1" customWidth="1"/>
    <col min="5634" max="5634" width="11.28515625" customWidth="1"/>
    <col min="5635" max="5635" width="11.85546875" bestFit="1" customWidth="1"/>
    <col min="5636" max="5638" width="11.28515625" bestFit="1" customWidth="1"/>
    <col min="5639" max="5888" width="11.42578125" customWidth="1"/>
    <col min="5889" max="5889" width="12.28515625" bestFit="1" customWidth="1"/>
    <col min="5890" max="5890" width="11.28515625" customWidth="1"/>
    <col min="5891" max="5891" width="11.85546875" bestFit="1" customWidth="1"/>
    <col min="5892" max="5894" width="11.28515625" bestFit="1" customWidth="1"/>
    <col min="5895" max="6144" width="11.42578125" customWidth="1"/>
    <col min="6145" max="6145" width="12.28515625" bestFit="1" customWidth="1"/>
    <col min="6146" max="6146" width="11.28515625" customWidth="1"/>
    <col min="6147" max="6147" width="11.85546875" bestFit="1" customWidth="1"/>
    <col min="6148" max="6150" width="11.28515625" bestFit="1" customWidth="1"/>
    <col min="6151" max="6400" width="11.42578125" customWidth="1"/>
    <col min="6401" max="6401" width="12.28515625" bestFit="1" customWidth="1"/>
    <col min="6402" max="6402" width="11.28515625" customWidth="1"/>
    <col min="6403" max="6403" width="11.85546875" bestFit="1" customWidth="1"/>
    <col min="6404" max="6406" width="11.28515625" bestFit="1" customWidth="1"/>
    <col min="6407" max="6656" width="11.42578125" customWidth="1"/>
    <col min="6657" max="6657" width="12.28515625" bestFit="1" customWidth="1"/>
    <col min="6658" max="6658" width="11.28515625" customWidth="1"/>
    <col min="6659" max="6659" width="11.85546875" bestFit="1" customWidth="1"/>
    <col min="6660" max="6662" width="11.28515625" bestFit="1" customWidth="1"/>
    <col min="6663" max="6912" width="11.42578125" customWidth="1"/>
    <col min="6913" max="6913" width="12.28515625" bestFit="1" customWidth="1"/>
    <col min="6914" max="6914" width="11.28515625" customWidth="1"/>
    <col min="6915" max="6915" width="11.85546875" bestFit="1" customWidth="1"/>
    <col min="6916" max="6918" width="11.28515625" bestFit="1" customWidth="1"/>
    <col min="6919" max="7168" width="11.42578125" customWidth="1"/>
    <col min="7169" max="7169" width="12.28515625" bestFit="1" customWidth="1"/>
    <col min="7170" max="7170" width="11.28515625" customWidth="1"/>
    <col min="7171" max="7171" width="11.85546875" bestFit="1" customWidth="1"/>
    <col min="7172" max="7174" width="11.28515625" bestFit="1" customWidth="1"/>
    <col min="7175" max="7424" width="11.42578125" customWidth="1"/>
    <col min="7425" max="7425" width="12.28515625" bestFit="1" customWidth="1"/>
    <col min="7426" max="7426" width="11.28515625" customWidth="1"/>
    <col min="7427" max="7427" width="11.85546875" bestFit="1" customWidth="1"/>
    <col min="7428" max="7430" width="11.28515625" bestFit="1" customWidth="1"/>
    <col min="7431" max="7680" width="11.42578125" customWidth="1"/>
    <col min="7681" max="7681" width="12.28515625" bestFit="1" customWidth="1"/>
    <col min="7682" max="7682" width="11.28515625" customWidth="1"/>
    <col min="7683" max="7683" width="11.85546875" bestFit="1" customWidth="1"/>
    <col min="7684" max="7686" width="11.28515625" bestFit="1" customWidth="1"/>
    <col min="7687" max="7936" width="11.42578125" customWidth="1"/>
    <col min="7937" max="7937" width="12.28515625" bestFit="1" customWidth="1"/>
    <col min="7938" max="7938" width="11.28515625" customWidth="1"/>
    <col min="7939" max="7939" width="11.85546875" bestFit="1" customWidth="1"/>
    <col min="7940" max="7942" width="11.28515625" bestFit="1" customWidth="1"/>
    <col min="7943" max="8192" width="11.42578125" customWidth="1"/>
    <col min="8193" max="8193" width="12.28515625" bestFit="1" customWidth="1"/>
    <col min="8194" max="8194" width="11.28515625" customWidth="1"/>
    <col min="8195" max="8195" width="11.85546875" bestFit="1" customWidth="1"/>
    <col min="8196" max="8198" width="11.28515625" bestFit="1" customWidth="1"/>
    <col min="8199" max="8448" width="11.42578125" customWidth="1"/>
    <col min="8449" max="8449" width="12.28515625" bestFit="1" customWidth="1"/>
    <col min="8450" max="8450" width="11.28515625" customWidth="1"/>
    <col min="8451" max="8451" width="11.85546875" bestFit="1" customWidth="1"/>
    <col min="8452" max="8454" width="11.28515625" bestFit="1" customWidth="1"/>
    <col min="8455" max="8704" width="11.42578125" customWidth="1"/>
    <col min="8705" max="8705" width="12.28515625" bestFit="1" customWidth="1"/>
    <col min="8706" max="8706" width="11.28515625" customWidth="1"/>
    <col min="8707" max="8707" width="11.85546875" bestFit="1" customWidth="1"/>
    <col min="8708" max="8710" width="11.28515625" bestFit="1" customWidth="1"/>
    <col min="8711" max="8960" width="11.42578125" customWidth="1"/>
    <col min="8961" max="8961" width="12.28515625" bestFit="1" customWidth="1"/>
    <col min="8962" max="8962" width="11.28515625" customWidth="1"/>
    <col min="8963" max="8963" width="11.85546875" bestFit="1" customWidth="1"/>
    <col min="8964" max="8966" width="11.28515625" bestFit="1" customWidth="1"/>
    <col min="8967" max="9216" width="11.42578125" customWidth="1"/>
    <col min="9217" max="9217" width="12.28515625" bestFit="1" customWidth="1"/>
    <col min="9218" max="9218" width="11.28515625" customWidth="1"/>
    <col min="9219" max="9219" width="11.85546875" bestFit="1" customWidth="1"/>
    <col min="9220" max="9222" width="11.28515625" bestFit="1" customWidth="1"/>
    <col min="9223" max="9472" width="11.42578125" customWidth="1"/>
    <col min="9473" max="9473" width="12.28515625" bestFit="1" customWidth="1"/>
    <col min="9474" max="9474" width="11.28515625" customWidth="1"/>
    <col min="9475" max="9475" width="11.85546875" bestFit="1" customWidth="1"/>
    <col min="9476" max="9478" width="11.28515625" bestFit="1" customWidth="1"/>
    <col min="9479" max="9728" width="11.42578125" customWidth="1"/>
    <col min="9729" max="9729" width="12.28515625" bestFit="1" customWidth="1"/>
    <col min="9730" max="9730" width="11.28515625" customWidth="1"/>
    <col min="9731" max="9731" width="11.85546875" bestFit="1" customWidth="1"/>
    <col min="9732" max="9734" width="11.28515625" bestFit="1" customWidth="1"/>
    <col min="9735" max="9984" width="11.42578125" customWidth="1"/>
    <col min="9985" max="9985" width="12.28515625" bestFit="1" customWidth="1"/>
    <col min="9986" max="9986" width="11.28515625" customWidth="1"/>
    <col min="9987" max="9987" width="11.85546875" bestFit="1" customWidth="1"/>
    <col min="9988" max="9990" width="11.28515625" bestFit="1" customWidth="1"/>
    <col min="9991" max="10240" width="11.42578125" customWidth="1"/>
    <col min="10241" max="10241" width="12.28515625" bestFit="1" customWidth="1"/>
    <col min="10242" max="10242" width="11.28515625" customWidth="1"/>
    <col min="10243" max="10243" width="11.85546875" bestFit="1" customWidth="1"/>
    <col min="10244" max="10246" width="11.28515625" bestFit="1" customWidth="1"/>
    <col min="10247" max="10496" width="11.42578125" customWidth="1"/>
    <col min="10497" max="10497" width="12.28515625" bestFit="1" customWidth="1"/>
    <col min="10498" max="10498" width="11.28515625" customWidth="1"/>
    <col min="10499" max="10499" width="11.85546875" bestFit="1" customWidth="1"/>
    <col min="10500" max="10502" width="11.28515625" bestFit="1" customWidth="1"/>
    <col min="10503" max="10752" width="11.42578125" customWidth="1"/>
    <col min="10753" max="10753" width="12.28515625" bestFit="1" customWidth="1"/>
    <col min="10754" max="10754" width="11.28515625" customWidth="1"/>
    <col min="10755" max="10755" width="11.85546875" bestFit="1" customWidth="1"/>
    <col min="10756" max="10758" width="11.28515625" bestFit="1" customWidth="1"/>
    <col min="10759" max="11008" width="11.42578125" customWidth="1"/>
    <col min="11009" max="11009" width="12.28515625" bestFit="1" customWidth="1"/>
    <col min="11010" max="11010" width="11.28515625" customWidth="1"/>
    <col min="11011" max="11011" width="11.85546875" bestFit="1" customWidth="1"/>
    <col min="11012" max="11014" width="11.28515625" bestFit="1" customWidth="1"/>
    <col min="11015" max="11264" width="11.42578125" customWidth="1"/>
    <col min="11265" max="11265" width="12.28515625" bestFit="1" customWidth="1"/>
    <col min="11266" max="11266" width="11.28515625" customWidth="1"/>
    <col min="11267" max="11267" width="11.85546875" bestFit="1" customWidth="1"/>
    <col min="11268" max="11270" width="11.28515625" bestFit="1" customWidth="1"/>
    <col min="11271" max="11520" width="11.42578125" customWidth="1"/>
    <col min="11521" max="11521" width="12.28515625" bestFit="1" customWidth="1"/>
    <col min="11522" max="11522" width="11.28515625" customWidth="1"/>
    <col min="11523" max="11523" width="11.85546875" bestFit="1" customWidth="1"/>
    <col min="11524" max="11526" width="11.28515625" bestFit="1" customWidth="1"/>
    <col min="11527" max="11776" width="11.42578125" customWidth="1"/>
    <col min="11777" max="11777" width="12.28515625" bestFit="1" customWidth="1"/>
    <col min="11778" max="11778" width="11.28515625" customWidth="1"/>
    <col min="11779" max="11779" width="11.85546875" bestFit="1" customWidth="1"/>
    <col min="11780" max="11782" width="11.28515625" bestFit="1" customWidth="1"/>
    <col min="11783" max="12032" width="11.42578125" customWidth="1"/>
    <col min="12033" max="12033" width="12.28515625" bestFit="1" customWidth="1"/>
    <col min="12034" max="12034" width="11.28515625" customWidth="1"/>
    <col min="12035" max="12035" width="11.85546875" bestFit="1" customWidth="1"/>
    <col min="12036" max="12038" width="11.28515625" bestFit="1" customWidth="1"/>
    <col min="12039" max="12288" width="11.42578125" customWidth="1"/>
    <col min="12289" max="12289" width="12.28515625" bestFit="1" customWidth="1"/>
    <col min="12290" max="12290" width="11.28515625" customWidth="1"/>
    <col min="12291" max="12291" width="11.85546875" bestFit="1" customWidth="1"/>
    <col min="12292" max="12294" width="11.28515625" bestFit="1" customWidth="1"/>
    <col min="12295" max="12544" width="11.42578125" customWidth="1"/>
    <col min="12545" max="12545" width="12.28515625" bestFit="1" customWidth="1"/>
    <col min="12546" max="12546" width="11.28515625" customWidth="1"/>
    <col min="12547" max="12547" width="11.85546875" bestFit="1" customWidth="1"/>
    <col min="12548" max="12550" width="11.28515625" bestFit="1" customWidth="1"/>
    <col min="12551" max="12800" width="11.42578125" customWidth="1"/>
    <col min="12801" max="12801" width="12.28515625" bestFit="1" customWidth="1"/>
    <col min="12802" max="12802" width="11.28515625" customWidth="1"/>
    <col min="12803" max="12803" width="11.85546875" bestFit="1" customWidth="1"/>
    <col min="12804" max="12806" width="11.28515625" bestFit="1" customWidth="1"/>
    <col min="12807" max="13056" width="11.42578125" customWidth="1"/>
    <col min="13057" max="13057" width="12.28515625" bestFit="1" customWidth="1"/>
    <col min="13058" max="13058" width="11.28515625" customWidth="1"/>
    <col min="13059" max="13059" width="11.85546875" bestFit="1" customWidth="1"/>
    <col min="13060" max="13062" width="11.28515625" bestFit="1" customWidth="1"/>
    <col min="13063" max="13312" width="11.42578125" customWidth="1"/>
    <col min="13313" max="13313" width="12.28515625" bestFit="1" customWidth="1"/>
    <col min="13314" max="13314" width="11.28515625" customWidth="1"/>
    <col min="13315" max="13315" width="11.85546875" bestFit="1" customWidth="1"/>
    <col min="13316" max="13318" width="11.28515625" bestFit="1" customWidth="1"/>
    <col min="13319" max="13568" width="11.42578125" customWidth="1"/>
    <col min="13569" max="13569" width="12.28515625" bestFit="1" customWidth="1"/>
    <col min="13570" max="13570" width="11.28515625" customWidth="1"/>
    <col min="13571" max="13571" width="11.85546875" bestFit="1" customWidth="1"/>
    <col min="13572" max="13574" width="11.28515625" bestFit="1" customWidth="1"/>
    <col min="13575" max="13824" width="11.42578125" customWidth="1"/>
    <col min="13825" max="13825" width="12.28515625" bestFit="1" customWidth="1"/>
    <col min="13826" max="13826" width="11.28515625" customWidth="1"/>
    <col min="13827" max="13827" width="11.85546875" bestFit="1" customWidth="1"/>
    <col min="13828" max="13830" width="11.28515625" bestFit="1" customWidth="1"/>
    <col min="13831" max="14080" width="11.42578125" customWidth="1"/>
    <col min="14081" max="14081" width="12.28515625" bestFit="1" customWidth="1"/>
    <col min="14082" max="14082" width="11.28515625" customWidth="1"/>
    <col min="14083" max="14083" width="11.85546875" bestFit="1" customWidth="1"/>
    <col min="14084" max="14086" width="11.28515625" bestFit="1" customWidth="1"/>
    <col min="14087" max="14336" width="11.42578125" customWidth="1"/>
    <col min="14337" max="14337" width="12.28515625" bestFit="1" customWidth="1"/>
    <col min="14338" max="14338" width="11.28515625" customWidth="1"/>
    <col min="14339" max="14339" width="11.85546875" bestFit="1" customWidth="1"/>
    <col min="14340" max="14342" width="11.28515625" bestFit="1" customWidth="1"/>
    <col min="14343" max="14592" width="11.42578125" customWidth="1"/>
    <col min="14593" max="14593" width="12.28515625" bestFit="1" customWidth="1"/>
    <col min="14594" max="14594" width="11.28515625" customWidth="1"/>
    <col min="14595" max="14595" width="11.85546875" bestFit="1" customWidth="1"/>
    <col min="14596" max="14598" width="11.28515625" bestFit="1" customWidth="1"/>
    <col min="14599" max="14848" width="11.42578125" customWidth="1"/>
    <col min="14849" max="14849" width="12.28515625" bestFit="1" customWidth="1"/>
    <col min="14850" max="14850" width="11.28515625" customWidth="1"/>
    <col min="14851" max="14851" width="11.85546875" bestFit="1" customWidth="1"/>
    <col min="14852" max="14854" width="11.28515625" bestFit="1" customWidth="1"/>
    <col min="14855" max="15104" width="11.42578125" customWidth="1"/>
    <col min="15105" max="15105" width="12.28515625" bestFit="1" customWidth="1"/>
    <col min="15106" max="15106" width="11.28515625" customWidth="1"/>
    <col min="15107" max="15107" width="11.85546875" bestFit="1" customWidth="1"/>
    <col min="15108" max="15110" width="11.28515625" bestFit="1" customWidth="1"/>
    <col min="15111" max="15360" width="11.42578125" customWidth="1"/>
    <col min="15361" max="15361" width="12.28515625" bestFit="1" customWidth="1"/>
    <col min="15362" max="15362" width="11.28515625" customWidth="1"/>
    <col min="15363" max="15363" width="11.85546875" bestFit="1" customWidth="1"/>
    <col min="15364" max="15366" width="11.28515625" bestFit="1" customWidth="1"/>
    <col min="15367" max="15616" width="11.42578125" customWidth="1"/>
    <col min="15617" max="15617" width="12.28515625" bestFit="1" customWidth="1"/>
    <col min="15618" max="15618" width="11.28515625" customWidth="1"/>
    <col min="15619" max="15619" width="11.85546875" bestFit="1" customWidth="1"/>
    <col min="15620" max="15622" width="11.28515625" bestFit="1" customWidth="1"/>
    <col min="15623" max="15872" width="11.42578125" customWidth="1"/>
    <col min="15873" max="15873" width="12.28515625" bestFit="1" customWidth="1"/>
    <col min="15874" max="15874" width="11.28515625" customWidth="1"/>
    <col min="15875" max="15875" width="11.85546875" bestFit="1" customWidth="1"/>
    <col min="15876" max="15878" width="11.28515625" bestFit="1" customWidth="1"/>
    <col min="15879" max="16128" width="11.42578125" customWidth="1"/>
    <col min="16129" max="16129" width="12.28515625" bestFit="1" customWidth="1"/>
    <col min="16130" max="16130" width="11.28515625" customWidth="1"/>
    <col min="16131" max="16131" width="11.85546875" bestFit="1" customWidth="1"/>
    <col min="16132" max="16134" width="11.28515625" bestFit="1" customWidth="1"/>
    <col min="16135" max="16384" width="11.42578125" customWidth="1"/>
  </cols>
  <sheetData>
    <row r="1" spans="1:15" ht="20.25" x14ac:dyDescent="0.25">
      <c r="A1" s="120" t="s">
        <v>164</v>
      </c>
      <c r="B1" s="120"/>
      <c r="C1" s="120"/>
      <c r="D1" s="120"/>
      <c r="E1" s="120"/>
      <c r="F1" s="120"/>
      <c r="G1" s="120"/>
      <c r="H1" s="79"/>
      <c r="I1" s="79"/>
      <c r="J1" s="79"/>
      <c r="K1" s="79"/>
      <c r="L1" s="79"/>
      <c r="M1" s="79"/>
      <c r="N1" s="79"/>
      <c r="O1" s="79"/>
    </row>
    <row r="2" spans="1:15" x14ac:dyDescent="0.25">
      <c r="A2" s="121" t="s">
        <v>165</v>
      </c>
      <c r="B2" s="80" t="s">
        <v>166</v>
      </c>
      <c r="C2" s="80" t="s">
        <v>167</v>
      </c>
    </row>
    <row r="3" spans="1:15" x14ac:dyDescent="0.25">
      <c r="A3" s="121"/>
      <c r="B3" s="81">
        <v>73</v>
      </c>
      <c r="C3" s="81">
        <v>7.62</v>
      </c>
    </row>
    <row r="4" spans="1:15" x14ac:dyDescent="0.25">
      <c r="A4" s="82"/>
      <c r="B4" s="82"/>
      <c r="C4" s="82"/>
      <c r="D4" s="82"/>
      <c r="E4" s="82"/>
      <c r="F4" s="82"/>
      <c r="G4" s="82"/>
    </row>
    <row r="5" spans="1:15" ht="45" x14ac:dyDescent="0.25">
      <c r="A5" s="83" t="s">
        <v>106</v>
      </c>
      <c r="B5" s="83" t="s">
        <v>168</v>
      </c>
      <c r="C5" s="83" t="s">
        <v>169</v>
      </c>
      <c r="D5" s="83" t="s">
        <v>170</v>
      </c>
      <c r="E5" s="83" t="s">
        <v>171</v>
      </c>
      <c r="F5" s="83" t="s">
        <v>172</v>
      </c>
      <c r="G5" s="83" t="s">
        <v>14</v>
      </c>
    </row>
    <row r="6" spans="1:15" x14ac:dyDescent="0.25">
      <c r="A6" s="84" t="s">
        <v>173</v>
      </c>
      <c r="B6" s="85" t="s">
        <v>174</v>
      </c>
      <c r="C6" s="86"/>
      <c r="D6" s="86"/>
      <c r="E6" s="86"/>
      <c r="F6" s="86"/>
      <c r="G6" s="86"/>
    </row>
    <row r="7" spans="1:15" x14ac:dyDescent="0.25">
      <c r="A7" s="84" t="s">
        <v>175</v>
      </c>
      <c r="B7" s="85" t="s">
        <v>176</v>
      </c>
      <c r="C7" s="86"/>
      <c r="D7" s="86"/>
      <c r="E7" s="86"/>
      <c r="F7" s="86"/>
      <c r="G7" s="86"/>
    </row>
    <row r="8" spans="1:15" x14ac:dyDescent="0.25">
      <c r="A8" s="84" t="s">
        <v>177</v>
      </c>
      <c r="B8" s="85" t="s">
        <v>174</v>
      </c>
      <c r="C8" s="86"/>
      <c r="D8" s="86"/>
      <c r="E8" s="86"/>
      <c r="F8" s="86"/>
      <c r="G8" s="86"/>
    </row>
    <row r="9" spans="1:15" x14ac:dyDescent="0.25">
      <c r="A9" s="84" t="s">
        <v>178</v>
      </c>
      <c r="B9" s="84" t="s">
        <v>176</v>
      </c>
      <c r="C9" s="86"/>
      <c r="D9" s="86"/>
      <c r="E9" s="86"/>
      <c r="F9" s="86"/>
      <c r="G9" s="86"/>
    </row>
    <row r="10" spans="1:15" x14ac:dyDescent="0.25">
      <c r="A10" s="84" t="s">
        <v>179</v>
      </c>
      <c r="B10" s="85" t="s">
        <v>174</v>
      </c>
      <c r="C10" s="86"/>
      <c r="D10" s="86"/>
      <c r="E10" s="86"/>
      <c r="F10" s="86"/>
      <c r="G10" s="86"/>
    </row>
    <row r="11" spans="1:15" x14ac:dyDescent="0.25">
      <c r="A11" s="84" t="s">
        <v>180</v>
      </c>
      <c r="B11" s="85" t="s">
        <v>174</v>
      </c>
      <c r="C11" s="86"/>
      <c r="D11" s="86"/>
      <c r="E11" s="86"/>
      <c r="F11" s="86"/>
      <c r="G11" s="86"/>
    </row>
    <row r="12" spans="1:15" x14ac:dyDescent="0.25">
      <c r="A12" s="84" t="s">
        <v>181</v>
      </c>
      <c r="B12" s="85" t="s">
        <v>176</v>
      </c>
      <c r="C12" s="86"/>
      <c r="D12" s="86"/>
      <c r="E12" s="86"/>
      <c r="F12" s="86"/>
      <c r="G12" s="86"/>
    </row>
    <row r="13" spans="1:15" x14ac:dyDescent="0.25">
      <c r="A13" s="84" t="s">
        <v>182</v>
      </c>
      <c r="B13" s="85" t="s">
        <v>174</v>
      </c>
      <c r="C13" s="86"/>
      <c r="D13" s="86"/>
      <c r="E13" s="86"/>
      <c r="F13" s="86"/>
      <c r="G13" s="86"/>
    </row>
    <row r="14" spans="1:15" x14ac:dyDescent="0.25">
      <c r="A14" s="84" t="s">
        <v>183</v>
      </c>
      <c r="B14" s="85" t="s">
        <v>176</v>
      </c>
      <c r="C14" s="86"/>
      <c r="D14" s="86"/>
      <c r="E14" s="86"/>
      <c r="F14" s="86"/>
      <c r="G14" s="86"/>
    </row>
  </sheetData>
  <mergeCells count="2">
    <mergeCell ref="A1:G1"/>
    <mergeCell ref="A2:A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E27" sqref="E27"/>
    </sheetView>
  </sheetViews>
  <sheetFormatPr defaultColWidth="11.42578125" defaultRowHeight="15" x14ac:dyDescent="0.25"/>
  <cols>
    <col min="1" max="1" width="13.7109375" style="89" customWidth="1"/>
    <col min="2" max="2" width="15.7109375" customWidth="1"/>
    <col min="3" max="3" width="10.7109375" bestFit="1" customWidth="1"/>
    <col min="4" max="4" width="13.28515625" bestFit="1" customWidth="1"/>
  </cols>
  <sheetData>
    <row r="1" spans="1:4" x14ac:dyDescent="0.25">
      <c r="A1" s="114" t="s">
        <v>184</v>
      </c>
      <c r="B1" s="114"/>
      <c r="C1" s="114"/>
      <c r="D1" s="114"/>
    </row>
    <row r="3" spans="1:4" x14ac:dyDescent="0.25">
      <c r="A3" s="76" t="s">
        <v>185</v>
      </c>
      <c r="B3" s="87"/>
    </row>
    <row r="4" spans="1:4" x14ac:dyDescent="0.25">
      <c r="A4" s="76" t="s">
        <v>186</v>
      </c>
      <c r="B4" s="88"/>
    </row>
    <row r="5" spans="1:4" x14ac:dyDescent="0.25">
      <c r="A5" s="76" t="s">
        <v>187</v>
      </c>
      <c r="B5" s="88"/>
    </row>
    <row r="6" spans="1:4" x14ac:dyDescent="0.25">
      <c r="A6" s="76" t="s">
        <v>188</v>
      </c>
      <c r="B6" s="88"/>
    </row>
    <row r="8" spans="1:4" x14ac:dyDescent="0.25">
      <c r="A8" s="55" t="s">
        <v>185</v>
      </c>
      <c r="B8" s="55" t="s">
        <v>186</v>
      </c>
      <c r="C8" s="55" t="s">
        <v>187</v>
      </c>
      <c r="D8" s="55" t="s">
        <v>188</v>
      </c>
    </row>
    <row r="9" spans="1:4" x14ac:dyDescent="0.25">
      <c r="A9" s="55">
        <v>1</v>
      </c>
      <c r="B9" s="2" t="s">
        <v>173</v>
      </c>
      <c r="C9" s="2" t="s">
        <v>189</v>
      </c>
      <c r="D9" s="2" t="s">
        <v>190</v>
      </c>
    </row>
    <row r="10" spans="1:4" x14ac:dyDescent="0.25">
      <c r="A10" s="55">
        <v>2</v>
      </c>
      <c r="B10" s="2" t="s">
        <v>175</v>
      </c>
      <c r="C10" s="2" t="s">
        <v>191</v>
      </c>
      <c r="D10" s="2" t="s">
        <v>192</v>
      </c>
    </row>
    <row r="11" spans="1:4" x14ac:dyDescent="0.25">
      <c r="A11" s="55">
        <v>3</v>
      </c>
      <c r="B11" s="2" t="s">
        <v>177</v>
      </c>
      <c r="C11" s="2" t="s">
        <v>193</v>
      </c>
      <c r="D11" s="2" t="s">
        <v>190</v>
      </c>
    </row>
    <row r="12" spans="1:4" x14ac:dyDescent="0.25">
      <c r="A12" s="55">
        <v>4</v>
      </c>
      <c r="B12" s="2" t="s">
        <v>178</v>
      </c>
      <c r="C12" s="2" t="s">
        <v>194</v>
      </c>
      <c r="D12" s="2" t="s">
        <v>190</v>
      </c>
    </row>
    <row r="13" spans="1:4" x14ac:dyDescent="0.25">
      <c r="A13" s="55">
        <v>5</v>
      </c>
      <c r="B13" s="2" t="s">
        <v>179</v>
      </c>
      <c r="C13" s="2" t="s">
        <v>195</v>
      </c>
      <c r="D13" s="2" t="s">
        <v>192</v>
      </c>
    </row>
    <row r="14" spans="1:4" x14ac:dyDescent="0.25">
      <c r="A14" s="55">
        <v>6</v>
      </c>
      <c r="B14" s="2" t="s">
        <v>180</v>
      </c>
      <c r="C14" s="2" t="s">
        <v>196</v>
      </c>
      <c r="D14" s="2" t="s">
        <v>197</v>
      </c>
    </row>
    <row r="15" spans="1:4" x14ac:dyDescent="0.25">
      <c r="A15" s="55">
        <v>7</v>
      </c>
      <c r="B15" s="2" t="s">
        <v>181</v>
      </c>
      <c r="C15" s="2" t="s">
        <v>198</v>
      </c>
      <c r="D15" s="2" t="s">
        <v>192</v>
      </c>
    </row>
    <row r="16" spans="1:4" x14ac:dyDescent="0.25">
      <c r="A16" s="55">
        <v>8</v>
      </c>
      <c r="B16" s="2" t="s">
        <v>182</v>
      </c>
      <c r="C16" s="2" t="s">
        <v>199</v>
      </c>
      <c r="D16" s="2" t="s">
        <v>197</v>
      </c>
    </row>
    <row r="17" spans="1:4" x14ac:dyDescent="0.25">
      <c r="A17" s="55">
        <v>9</v>
      </c>
      <c r="B17" s="2" t="s">
        <v>183</v>
      </c>
      <c r="C17" s="2" t="s">
        <v>200</v>
      </c>
      <c r="D17" s="2" t="s">
        <v>197</v>
      </c>
    </row>
    <row r="18" spans="1:4" x14ac:dyDescent="0.25">
      <c r="A18" s="55">
        <v>10</v>
      </c>
      <c r="B18" s="2" t="s">
        <v>201</v>
      </c>
      <c r="C18" s="2" t="s">
        <v>202</v>
      </c>
      <c r="D18" s="2" t="s">
        <v>197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K18" sqref="K18"/>
    </sheetView>
  </sheetViews>
  <sheetFormatPr defaultColWidth="11.42578125" defaultRowHeight="15" x14ac:dyDescent="0.25"/>
  <cols>
    <col min="2" max="2" width="14.28515625" customWidth="1"/>
    <col min="3" max="3" width="14.140625" customWidth="1"/>
  </cols>
  <sheetData>
    <row r="1" spans="1:3" ht="31.5" x14ac:dyDescent="0.25">
      <c r="A1" s="90" t="s">
        <v>203</v>
      </c>
      <c r="B1" s="90" t="s">
        <v>204</v>
      </c>
      <c r="C1" s="90" t="s">
        <v>205</v>
      </c>
    </row>
    <row r="2" spans="1:3" ht="15.75" x14ac:dyDescent="0.25">
      <c r="A2" s="91">
        <v>4</v>
      </c>
      <c r="B2" s="92" t="s">
        <v>206</v>
      </c>
      <c r="C2" s="93"/>
    </row>
    <row r="3" spans="1:3" ht="15.75" x14ac:dyDescent="0.25">
      <c r="A3" s="91">
        <v>1</v>
      </c>
      <c r="B3" s="92" t="s">
        <v>207</v>
      </c>
      <c r="C3" s="93"/>
    </row>
    <row r="4" spans="1:3" ht="15" customHeight="1" x14ac:dyDescent="0.25"/>
    <row r="5" spans="1:3" ht="31.5" x14ac:dyDescent="0.25">
      <c r="A5" s="91" t="s">
        <v>208</v>
      </c>
      <c r="B5" s="91" t="s">
        <v>205</v>
      </c>
    </row>
    <row r="6" spans="1:3" ht="15.75" x14ac:dyDescent="0.25">
      <c r="A6" s="91">
        <v>1</v>
      </c>
      <c r="B6" s="94">
        <v>0.05</v>
      </c>
    </row>
    <row r="7" spans="1:3" ht="15.75" x14ac:dyDescent="0.25">
      <c r="A7" s="91">
        <v>2</v>
      </c>
      <c r="B7" s="94">
        <v>0.04</v>
      </c>
    </row>
    <row r="8" spans="1:3" ht="15.75" x14ac:dyDescent="0.25">
      <c r="A8" s="91">
        <v>3</v>
      </c>
      <c r="B8" s="94">
        <v>0.03</v>
      </c>
    </row>
    <row r="9" spans="1:3" ht="15.75" x14ac:dyDescent="0.25">
      <c r="A9" s="91">
        <v>4</v>
      </c>
      <c r="B9" s="94">
        <v>0.02</v>
      </c>
    </row>
    <row r="10" spans="1:3" ht="15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K28" sqref="K28"/>
    </sheetView>
  </sheetViews>
  <sheetFormatPr defaultColWidth="11.42578125" defaultRowHeight="15" x14ac:dyDescent="0.25"/>
  <cols>
    <col min="3" max="3" width="13.85546875" customWidth="1"/>
    <col min="4" max="4" width="11.5703125" customWidth="1"/>
  </cols>
  <sheetData>
    <row r="1" spans="1:9" x14ac:dyDescent="0.25">
      <c r="A1" s="114" t="s">
        <v>209</v>
      </c>
      <c r="B1" s="114"/>
      <c r="C1" s="114"/>
      <c r="D1" s="114"/>
      <c r="E1" s="114"/>
      <c r="F1" s="114"/>
      <c r="G1" s="114"/>
      <c r="H1" s="114"/>
      <c r="I1" s="114"/>
    </row>
    <row r="2" spans="1:9" x14ac:dyDescent="0.25">
      <c r="A2" s="2"/>
      <c r="B2" s="55" t="s">
        <v>210</v>
      </c>
      <c r="C2" s="55" t="s">
        <v>211</v>
      </c>
      <c r="D2" s="55" t="s">
        <v>212</v>
      </c>
      <c r="E2" s="55" t="s">
        <v>213</v>
      </c>
      <c r="F2" s="55" t="s">
        <v>214</v>
      </c>
      <c r="G2" s="55" t="s">
        <v>215</v>
      </c>
      <c r="H2" s="55" t="s">
        <v>216</v>
      </c>
      <c r="I2" s="55" t="s">
        <v>217</v>
      </c>
    </row>
    <row r="3" spans="1:9" x14ac:dyDescent="0.25">
      <c r="A3" s="2" t="s">
        <v>59</v>
      </c>
      <c r="B3" s="95">
        <v>124</v>
      </c>
      <c r="C3" s="95">
        <v>245</v>
      </c>
      <c r="D3" s="95">
        <v>255</v>
      </c>
      <c r="E3" s="95">
        <v>269</v>
      </c>
      <c r="F3" s="95">
        <v>125</v>
      </c>
      <c r="G3" s="95">
        <v>110</v>
      </c>
      <c r="H3" s="95">
        <v>50</v>
      </c>
      <c r="I3" s="95">
        <v>98</v>
      </c>
    </row>
    <row r="6" spans="1:9" x14ac:dyDescent="0.25">
      <c r="B6" s="96" t="s">
        <v>218</v>
      </c>
      <c r="C6" s="2"/>
      <c r="E6" s="96" t="s">
        <v>219</v>
      </c>
      <c r="F6" s="35"/>
    </row>
  </sheetData>
  <mergeCells count="1">
    <mergeCell ref="A1:I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O27" sqref="O27"/>
    </sheetView>
  </sheetViews>
  <sheetFormatPr defaultRowHeight="15" x14ac:dyDescent="0.25"/>
  <cols>
    <col min="1" max="1" width="22.5703125" bestFit="1" customWidth="1"/>
    <col min="2" max="2" width="19.7109375" bestFit="1" customWidth="1"/>
    <col min="3" max="3" width="9.28515625" bestFit="1" customWidth="1"/>
    <col min="4" max="9" width="9" bestFit="1" customWidth="1"/>
    <col min="10" max="256" width="11.42578125" customWidth="1"/>
    <col min="257" max="257" width="22.5703125" bestFit="1" customWidth="1"/>
    <col min="258" max="258" width="19.7109375" bestFit="1" customWidth="1"/>
    <col min="259" max="259" width="9.28515625" bestFit="1" customWidth="1"/>
    <col min="260" max="265" width="9" bestFit="1" customWidth="1"/>
    <col min="266" max="512" width="11.42578125" customWidth="1"/>
    <col min="513" max="513" width="22.5703125" bestFit="1" customWidth="1"/>
    <col min="514" max="514" width="19.7109375" bestFit="1" customWidth="1"/>
    <col min="515" max="515" width="9.28515625" bestFit="1" customWidth="1"/>
    <col min="516" max="521" width="9" bestFit="1" customWidth="1"/>
    <col min="522" max="768" width="11.42578125" customWidth="1"/>
    <col min="769" max="769" width="22.5703125" bestFit="1" customWidth="1"/>
    <col min="770" max="770" width="19.7109375" bestFit="1" customWidth="1"/>
    <col min="771" max="771" width="9.28515625" bestFit="1" customWidth="1"/>
    <col min="772" max="777" width="9" bestFit="1" customWidth="1"/>
    <col min="778" max="1024" width="11.42578125" customWidth="1"/>
    <col min="1025" max="1025" width="22.5703125" bestFit="1" customWidth="1"/>
    <col min="1026" max="1026" width="19.7109375" bestFit="1" customWidth="1"/>
    <col min="1027" max="1027" width="9.28515625" bestFit="1" customWidth="1"/>
    <col min="1028" max="1033" width="9" bestFit="1" customWidth="1"/>
    <col min="1034" max="1280" width="11.42578125" customWidth="1"/>
    <col min="1281" max="1281" width="22.5703125" bestFit="1" customWidth="1"/>
    <col min="1282" max="1282" width="19.7109375" bestFit="1" customWidth="1"/>
    <col min="1283" max="1283" width="9.28515625" bestFit="1" customWidth="1"/>
    <col min="1284" max="1289" width="9" bestFit="1" customWidth="1"/>
    <col min="1290" max="1536" width="11.42578125" customWidth="1"/>
    <col min="1537" max="1537" width="22.5703125" bestFit="1" customWidth="1"/>
    <col min="1538" max="1538" width="19.7109375" bestFit="1" customWidth="1"/>
    <col min="1539" max="1539" width="9.28515625" bestFit="1" customWidth="1"/>
    <col min="1540" max="1545" width="9" bestFit="1" customWidth="1"/>
    <col min="1546" max="1792" width="11.42578125" customWidth="1"/>
    <col min="1793" max="1793" width="22.5703125" bestFit="1" customWidth="1"/>
    <col min="1794" max="1794" width="19.7109375" bestFit="1" customWidth="1"/>
    <col min="1795" max="1795" width="9.28515625" bestFit="1" customWidth="1"/>
    <col min="1796" max="1801" width="9" bestFit="1" customWidth="1"/>
    <col min="1802" max="2048" width="11.42578125" customWidth="1"/>
    <col min="2049" max="2049" width="22.5703125" bestFit="1" customWidth="1"/>
    <col min="2050" max="2050" width="19.7109375" bestFit="1" customWidth="1"/>
    <col min="2051" max="2051" width="9.28515625" bestFit="1" customWidth="1"/>
    <col min="2052" max="2057" width="9" bestFit="1" customWidth="1"/>
    <col min="2058" max="2304" width="11.42578125" customWidth="1"/>
    <col min="2305" max="2305" width="22.5703125" bestFit="1" customWidth="1"/>
    <col min="2306" max="2306" width="19.7109375" bestFit="1" customWidth="1"/>
    <col min="2307" max="2307" width="9.28515625" bestFit="1" customWidth="1"/>
    <col min="2308" max="2313" width="9" bestFit="1" customWidth="1"/>
    <col min="2314" max="2560" width="11.42578125" customWidth="1"/>
    <col min="2561" max="2561" width="22.5703125" bestFit="1" customWidth="1"/>
    <col min="2562" max="2562" width="19.7109375" bestFit="1" customWidth="1"/>
    <col min="2563" max="2563" width="9.28515625" bestFit="1" customWidth="1"/>
    <col min="2564" max="2569" width="9" bestFit="1" customWidth="1"/>
    <col min="2570" max="2816" width="11.42578125" customWidth="1"/>
    <col min="2817" max="2817" width="22.5703125" bestFit="1" customWidth="1"/>
    <col min="2818" max="2818" width="19.7109375" bestFit="1" customWidth="1"/>
    <col min="2819" max="2819" width="9.28515625" bestFit="1" customWidth="1"/>
    <col min="2820" max="2825" width="9" bestFit="1" customWidth="1"/>
    <col min="2826" max="3072" width="11.42578125" customWidth="1"/>
    <col min="3073" max="3073" width="22.5703125" bestFit="1" customWidth="1"/>
    <col min="3074" max="3074" width="19.7109375" bestFit="1" customWidth="1"/>
    <col min="3075" max="3075" width="9.28515625" bestFit="1" customWidth="1"/>
    <col min="3076" max="3081" width="9" bestFit="1" customWidth="1"/>
    <col min="3082" max="3328" width="11.42578125" customWidth="1"/>
    <col min="3329" max="3329" width="22.5703125" bestFit="1" customWidth="1"/>
    <col min="3330" max="3330" width="19.7109375" bestFit="1" customWidth="1"/>
    <col min="3331" max="3331" width="9.28515625" bestFit="1" customWidth="1"/>
    <col min="3332" max="3337" width="9" bestFit="1" customWidth="1"/>
    <col min="3338" max="3584" width="11.42578125" customWidth="1"/>
    <col min="3585" max="3585" width="22.5703125" bestFit="1" customWidth="1"/>
    <col min="3586" max="3586" width="19.7109375" bestFit="1" customWidth="1"/>
    <col min="3587" max="3587" width="9.28515625" bestFit="1" customWidth="1"/>
    <col min="3588" max="3593" width="9" bestFit="1" customWidth="1"/>
    <col min="3594" max="3840" width="11.42578125" customWidth="1"/>
    <col min="3841" max="3841" width="22.5703125" bestFit="1" customWidth="1"/>
    <col min="3842" max="3842" width="19.7109375" bestFit="1" customWidth="1"/>
    <col min="3843" max="3843" width="9.28515625" bestFit="1" customWidth="1"/>
    <col min="3844" max="3849" width="9" bestFit="1" customWidth="1"/>
    <col min="3850" max="4096" width="11.42578125" customWidth="1"/>
    <col min="4097" max="4097" width="22.5703125" bestFit="1" customWidth="1"/>
    <col min="4098" max="4098" width="19.7109375" bestFit="1" customWidth="1"/>
    <col min="4099" max="4099" width="9.28515625" bestFit="1" customWidth="1"/>
    <col min="4100" max="4105" width="9" bestFit="1" customWidth="1"/>
    <col min="4106" max="4352" width="11.42578125" customWidth="1"/>
    <col min="4353" max="4353" width="22.5703125" bestFit="1" customWidth="1"/>
    <col min="4354" max="4354" width="19.7109375" bestFit="1" customWidth="1"/>
    <col min="4355" max="4355" width="9.28515625" bestFit="1" customWidth="1"/>
    <col min="4356" max="4361" width="9" bestFit="1" customWidth="1"/>
    <col min="4362" max="4608" width="11.42578125" customWidth="1"/>
    <col min="4609" max="4609" width="22.5703125" bestFit="1" customWidth="1"/>
    <col min="4610" max="4610" width="19.7109375" bestFit="1" customWidth="1"/>
    <col min="4611" max="4611" width="9.28515625" bestFit="1" customWidth="1"/>
    <col min="4612" max="4617" width="9" bestFit="1" customWidth="1"/>
    <col min="4618" max="4864" width="11.42578125" customWidth="1"/>
    <col min="4865" max="4865" width="22.5703125" bestFit="1" customWidth="1"/>
    <col min="4866" max="4866" width="19.7109375" bestFit="1" customWidth="1"/>
    <col min="4867" max="4867" width="9.28515625" bestFit="1" customWidth="1"/>
    <col min="4868" max="4873" width="9" bestFit="1" customWidth="1"/>
    <col min="4874" max="5120" width="11.42578125" customWidth="1"/>
    <col min="5121" max="5121" width="22.5703125" bestFit="1" customWidth="1"/>
    <col min="5122" max="5122" width="19.7109375" bestFit="1" customWidth="1"/>
    <col min="5123" max="5123" width="9.28515625" bestFit="1" customWidth="1"/>
    <col min="5124" max="5129" width="9" bestFit="1" customWidth="1"/>
    <col min="5130" max="5376" width="11.42578125" customWidth="1"/>
    <col min="5377" max="5377" width="22.5703125" bestFit="1" customWidth="1"/>
    <col min="5378" max="5378" width="19.7109375" bestFit="1" customWidth="1"/>
    <col min="5379" max="5379" width="9.28515625" bestFit="1" customWidth="1"/>
    <col min="5380" max="5385" width="9" bestFit="1" customWidth="1"/>
    <col min="5386" max="5632" width="11.42578125" customWidth="1"/>
    <col min="5633" max="5633" width="22.5703125" bestFit="1" customWidth="1"/>
    <col min="5634" max="5634" width="19.7109375" bestFit="1" customWidth="1"/>
    <col min="5635" max="5635" width="9.28515625" bestFit="1" customWidth="1"/>
    <col min="5636" max="5641" width="9" bestFit="1" customWidth="1"/>
    <col min="5642" max="5888" width="11.42578125" customWidth="1"/>
    <col min="5889" max="5889" width="22.5703125" bestFit="1" customWidth="1"/>
    <col min="5890" max="5890" width="19.7109375" bestFit="1" customWidth="1"/>
    <col min="5891" max="5891" width="9.28515625" bestFit="1" customWidth="1"/>
    <col min="5892" max="5897" width="9" bestFit="1" customWidth="1"/>
    <col min="5898" max="6144" width="11.42578125" customWidth="1"/>
    <col min="6145" max="6145" width="22.5703125" bestFit="1" customWidth="1"/>
    <col min="6146" max="6146" width="19.7109375" bestFit="1" customWidth="1"/>
    <col min="6147" max="6147" width="9.28515625" bestFit="1" customWidth="1"/>
    <col min="6148" max="6153" width="9" bestFit="1" customWidth="1"/>
    <col min="6154" max="6400" width="11.42578125" customWidth="1"/>
    <col min="6401" max="6401" width="22.5703125" bestFit="1" customWidth="1"/>
    <col min="6402" max="6402" width="19.7109375" bestFit="1" customWidth="1"/>
    <col min="6403" max="6403" width="9.28515625" bestFit="1" customWidth="1"/>
    <col min="6404" max="6409" width="9" bestFit="1" customWidth="1"/>
    <col min="6410" max="6656" width="11.42578125" customWidth="1"/>
    <col min="6657" max="6657" width="22.5703125" bestFit="1" customWidth="1"/>
    <col min="6658" max="6658" width="19.7109375" bestFit="1" customWidth="1"/>
    <col min="6659" max="6659" width="9.28515625" bestFit="1" customWidth="1"/>
    <col min="6660" max="6665" width="9" bestFit="1" customWidth="1"/>
    <col min="6666" max="6912" width="11.42578125" customWidth="1"/>
    <col min="6913" max="6913" width="22.5703125" bestFit="1" customWidth="1"/>
    <col min="6914" max="6914" width="19.7109375" bestFit="1" customWidth="1"/>
    <col min="6915" max="6915" width="9.28515625" bestFit="1" customWidth="1"/>
    <col min="6916" max="6921" width="9" bestFit="1" customWidth="1"/>
    <col min="6922" max="7168" width="11.42578125" customWidth="1"/>
    <col min="7169" max="7169" width="22.5703125" bestFit="1" customWidth="1"/>
    <col min="7170" max="7170" width="19.7109375" bestFit="1" customWidth="1"/>
    <col min="7171" max="7171" width="9.28515625" bestFit="1" customWidth="1"/>
    <col min="7172" max="7177" width="9" bestFit="1" customWidth="1"/>
    <col min="7178" max="7424" width="11.42578125" customWidth="1"/>
    <col min="7425" max="7425" width="22.5703125" bestFit="1" customWidth="1"/>
    <col min="7426" max="7426" width="19.7109375" bestFit="1" customWidth="1"/>
    <col min="7427" max="7427" width="9.28515625" bestFit="1" customWidth="1"/>
    <col min="7428" max="7433" width="9" bestFit="1" customWidth="1"/>
    <col min="7434" max="7680" width="11.42578125" customWidth="1"/>
    <col min="7681" max="7681" width="22.5703125" bestFit="1" customWidth="1"/>
    <col min="7682" max="7682" width="19.7109375" bestFit="1" customWidth="1"/>
    <col min="7683" max="7683" width="9.28515625" bestFit="1" customWidth="1"/>
    <col min="7684" max="7689" width="9" bestFit="1" customWidth="1"/>
    <col min="7690" max="7936" width="11.42578125" customWidth="1"/>
    <col min="7937" max="7937" width="22.5703125" bestFit="1" customWidth="1"/>
    <col min="7938" max="7938" width="19.7109375" bestFit="1" customWidth="1"/>
    <col min="7939" max="7939" width="9.28515625" bestFit="1" customWidth="1"/>
    <col min="7940" max="7945" width="9" bestFit="1" customWidth="1"/>
    <col min="7946" max="8192" width="11.42578125" customWidth="1"/>
    <col min="8193" max="8193" width="22.5703125" bestFit="1" customWidth="1"/>
    <col min="8194" max="8194" width="19.7109375" bestFit="1" customWidth="1"/>
    <col min="8195" max="8195" width="9.28515625" bestFit="1" customWidth="1"/>
    <col min="8196" max="8201" width="9" bestFit="1" customWidth="1"/>
    <col min="8202" max="8448" width="11.42578125" customWidth="1"/>
    <col min="8449" max="8449" width="22.5703125" bestFit="1" customWidth="1"/>
    <col min="8450" max="8450" width="19.7109375" bestFit="1" customWidth="1"/>
    <col min="8451" max="8451" width="9.28515625" bestFit="1" customWidth="1"/>
    <col min="8452" max="8457" width="9" bestFit="1" customWidth="1"/>
    <col min="8458" max="8704" width="11.42578125" customWidth="1"/>
    <col min="8705" max="8705" width="22.5703125" bestFit="1" customWidth="1"/>
    <col min="8706" max="8706" width="19.7109375" bestFit="1" customWidth="1"/>
    <col min="8707" max="8707" width="9.28515625" bestFit="1" customWidth="1"/>
    <col min="8708" max="8713" width="9" bestFit="1" customWidth="1"/>
    <col min="8714" max="8960" width="11.42578125" customWidth="1"/>
    <col min="8961" max="8961" width="22.5703125" bestFit="1" customWidth="1"/>
    <col min="8962" max="8962" width="19.7109375" bestFit="1" customWidth="1"/>
    <col min="8963" max="8963" width="9.28515625" bestFit="1" customWidth="1"/>
    <col min="8964" max="8969" width="9" bestFit="1" customWidth="1"/>
    <col min="8970" max="9216" width="11.42578125" customWidth="1"/>
    <col min="9217" max="9217" width="22.5703125" bestFit="1" customWidth="1"/>
    <col min="9218" max="9218" width="19.7109375" bestFit="1" customWidth="1"/>
    <col min="9219" max="9219" width="9.28515625" bestFit="1" customWidth="1"/>
    <col min="9220" max="9225" width="9" bestFit="1" customWidth="1"/>
    <col min="9226" max="9472" width="11.42578125" customWidth="1"/>
    <col min="9473" max="9473" width="22.5703125" bestFit="1" customWidth="1"/>
    <col min="9474" max="9474" width="19.7109375" bestFit="1" customWidth="1"/>
    <col min="9475" max="9475" width="9.28515625" bestFit="1" customWidth="1"/>
    <col min="9476" max="9481" width="9" bestFit="1" customWidth="1"/>
    <col min="9482" max="9728" width="11.42578125" customWidth="1"/>
    <col min="9729" max="9729" width="22.5703125" bestFit="1" customWidth="1"/>
    <col min="9730" max="9730" width="19.7109375" bestFit="1" customWidth="1"/>
    <col min="9731" max="9731" width="9.28515625" bestFit="1" customWidth="1"/>
    <col min="9732" max="9737" width="9" bestFit="1" customWidth="1"/>
    <col min="9738" max="9984" width="11.42578125" customWidth="1"/>
    <col min="9985" max="9985" width="22.5703125" bestFit="1" customWidth="1"/>
    <col min="9986" max="9986" width="19.7109375" bestFit="1" customWidth="1"/>
    <col min="9987" max="9987" width="9.28515625" bestFit="1" customWidth="1"/>
    <col min="9988" max="9993" width="9" bestFit="1" customWidth="1"/>
    <col min="9994" max="10240" width="11.42578125" customWidth="1"/>
    <col min="10241" max="10241" width="22.5703125" bestFit="1" customWidth="1"/>
    <col min="10242" max="10242" width="19.7109375" bestFit="1" customWidth="1"/>
    <col min="10243" max="10243" width="9.28515625" bestFit="1" customWidth="1"/>
    <col min="10244" max="10249" width="9" bestFit="1" customWidth="1"/>
    <col min="10250" max="10496" width="11.42578125" customWidth="1"/>
    <col min="10497" max="10497" width="22.5703125" bestFit="1" customWidth="1"/>
    <col min="10498" max="10498" width="19.7109375" bestFit="1" customWidth="1"/>
    <col min="10499" max="10499" width="9.28515625" bestFit="1" customWidth="1"/>
    <col min="10500" max="10505" width="9" bestFit="1" customWidth="1"/>
    <col min="10506" max="10752" width="11.42578125" customWidth="1"/>
    <col min="10753" max="10753" width="22.5703125" bestFit="1" customWidth="1"/>
    <col min="10754" max="10754" width="19.7109375" bestFit="1" customWidth="1"/>
    <col min="10755" max="10755" width="9.28515625" bestFit="1" customWidth="1"/>
    <col min="10756" max="10761" width="9" bestFit="1" customWidth="1"/>
    <col min="10762" max="11008" width="11.42578125" customWidth="1"/>
    <col min="11009" max="11009" width="22.5703125" bestFit="1" customWidth="1"/>
    <col min="11010" max="11010" width="19.7109375" bestFit="1" customWidth="1"/>
    <col min="11011" max="11011" width="9.28515625" bestFit="1" customWidth="1"/>
    <col min="11012" max="11017" width="9" bestFit="1" customWidth="1"/>
    <col min="11018" max="11264" width="11.42578125" customWidth="1"/>
    <col min="11265" max="11265" width="22.5703125" bestFit="1" customWidth="1"/>
    <col min="11266" max="11266" width="19.7109375" bestFit="1" customWidth="1"/>
    <col min="11267" max="11267" width="9.28515625" bestFit="1" customWidth="1"/>
    <col min="11268" max="11273" width="9" bestFit="1" customWidth="1"/>
    <col min="11274" max="11520" width="11.42578125" customWidth="1"/>
    <col min="11521" max="11521" width="22.5703125" bestFit="1" customWidth="1"/>
    <col min="11522" max="11522" width="19.7109375" bestFit="1" customWidth="1"/>
    <col min="11523" max="11523" width="9.28515625" bestFit="1" customWidth="1"/>
    <col min="11524" max="11529" width="9" bestFit="1" customWidth="1"/>
    <col min="11530" max="11776" width="11.42578125" customWidth="1"/>
    <col min="11777" max="11777" width="22.5703125" bestFit="1" customWidth="1"/>
    <col min="11778" max="11778" width="19.7109375" bestFit="1" customWidth="1"/>
    <col min="11779" max="11779" width="9.28515625" bestFit="1" customWidth="1"/>
    <col min="11780" max="11785" width="9" bestFit="1" customWidth="1"/>
    <col min="11786" max="12032" width="11.42578125" customWidth="1"/>
    <col min="12033" max="12033" width="22.5703125" bestFit="1" customWidth="1"/>
    <col min="12034" max="12034" width="19.7109375" bestFit="1" customWidth="1"/>
    <col min="12035" max="12035" width="9.28515625" bestFit="1" customWidth="1"/>
    <col min="12036" max="12041" width="9" bestFit="1" customWidth="1"/>
    <col min="12042" max="12288" width="11.42578125" customWidth="1"/>
    <col min="12289" max="12289" width="22.5703125" bestFit="1" customWidth="1"/>
    <col min="12290" max="12290" width="19.7109375" bestFit="1" customWidth="1"/>
    <col min="12291" max="12291" width="9.28515625" bestFit="1" customWidth="1"/>
    <col min="12292" max="12297" width="9" bestFit="1" customWidth="1"/>
    <col min="12298" max="12544" width="11.42578125" customWidth="1"/>
    <col min="12545" max="12545" width="22.5703125" bestFit="1" customWidth="1"/>
    <col min="12546" max="12546" width="19.7109375" bestFit="1" customWidth="1"/>
    <col min="12547" max="12547" width="9.28515625" bestFit="1" customWidth="1"/>
    <col min="12548" max="12553" width="9" bestFit="1" customWidth="1"/>
    <col min="12554" max="12800" width="11.42578125" customWidth="1"/>
    <col min="12801" max="12801" width="22.5703125" bestFit="1" customWidth="1"/>
    <col min="12802" max="12802" width="19.7109375" bestFit="1" customWidth="1"/>
    <col min="12803" max="12803" width="9.28515625" bestFit="1" customWidth="1"/>
    <col min="12804" max="12809" width="9" bestFit="1" customWidth="1"/>
    <col min="12810" max="13056" width="11.42578125" customWidth="1"/>
    <col min="13057" max="13057" width="22.5703125" bestFit="1" customWidth="1"/>
    <col min="13058" max="13058" width="19.7109375" bestFit="1" customWidth="1"/>
    <col min="13059" max="13059" width="9.28515625" bestFit="1" customWidth="1"/>
    <col min="13060" max="13065" width="9" bestFit="1" customWidth="1"/>
    <col min="13066" max="13312" width="11.42578125" customWidth="1"/>
    <col min="13313" max="13313" width="22.5703125" bestFit="1" customWidth="1"/>
    <col min="13314" max="13314" width="19.7109375" bestFit="1" customWidth="1"/>
    <col min="13315" max="13315" width="9.28515625" bestFit="1" customWidth="1"/>
    <col min="13316" max="13321" width="9" bestFit="1" customWidth="1"/>
    <col min="13322" max="13568" width="11.42578125" customWidth="1"/>
    <col min="13569" max="13569" width="22.5703125" bestFit="1" customWidth="1"/>
    <col min="13570" max="13570" width="19.7109375" bestFit="1" customWidth="1"/>
    <col min="13571" max="13571" width="9.28515625" bestFit="1" customWidth="1"/>
    <col min="13572" max="13577" width="9" bestFit="1" customWidth="1"/>
    <col min="13578" max="13824" width="11.42578125" customWidth="1"/>
    <col min="13825" max="13825" width="22.5703125" bestFit="1" customWidth="1"/>
    <col min="13826" max="13826" width="19.7109375" bestFit="1" customWidth="1"/>
    <col min="13827" max="13827" width="9.28515625" bestFit="1" customWidth="1"/>
    <col min="13828" max="13833" width="9" bestFit="1" customWidth="1"/>
    <col min="13834" max="14080" width="11.42578125" customWidth="1"/>
    <col min="14081" max="14081" width="22.5703125" bestFit="1" customWidth="1"/>
    <col min="14082" max="14082" width="19.7109375" bestFit="1" customWidth="1"/>
    <col min="14083" max="14083" width="9.28515625" bestFit="1" customWidth="1"/>
    <col min="14084" max="14089" width="9" bestFit="1" customWidth="1"/>
    <col min="14090" max="14336" width="11.42578125" customWidth="1"/>
    <col min="14337" max="14337" width="22.5703125" bestFit="1" customWidth="1"/>
    <col min="14338" max="14338" width="19.7109375" bestFit="1" customWidth="1"/>
    <col min="14339" max="14339" width="9.28515625" bestFit="1" customWidth="1"/>
    <col min="14340" max="14345" width="9" bestFit="1" customWidth="1"/>
    <col min="14346" max="14592" width="11.42578125" customWidth="1"/>
    <col min="14593" max="14593" width="22.5703125" bestFit="1" customWidth="1"/>
    <col min="14594" max="14594" width="19.7109375" bestFit="1" customWidth="1"/>
    <col min="14595" max="14595" width="9.28515625" bestFit="1" customWidth="1"/>
    <col min="14596" max="14601" width="9" bestFit="1" customWidth="1"/>
    <col min="14602" max="14848" width="11.42578125" customWidth="1"/>
    <col min="14849" max="14849" width="22.5703125" bestFit="1" customWidth="1"/>
    <col min="14850" max="14850" width="19.7109375" bestFit="1" customWidth="1"/>
    <col min="14851" max="14851" width="9.28515625" bestFit="1" customWidth="1"/>
    <col min="14852" max="14857" width="9" bestFit="1" customWidth="1"/>
    <col min="14858" max="15104" width="11.42578125" customWidth="1"/>
    <col min="15105" max="15105" width="22.5703125" bestFit="1" customWidth="1"/>
    <col min="15106" max="15106" width="19.7109375" bestFit="1" customWidth="1"/>
    <col min="15107" max="15107" width="9.28515625" bestFit="1" customWidth="1"/>
    <col min="15108" max="15113" width="9" bestFit="1" customWidth="1"/>
    <col min="15114" max="15360" width="11.42578125" customWidth="1"/>
    <col min="15361" max="15361" width="22.5703125" bestFit="1" customWidth="1"/>
    <col min="15362" max="15362" width="19.7109375" bestFit="1" customWidth="1"/>
    <col min="15363" max="15363" width="9.28515625" bestFit="1" customWidth="1"/>
    <col min="15364" max="15369" width="9" bestFit="1" customWidth="1"/>
    <col min="15370" max="15616" width="11.42578125" customWidth="1"/>
    <col min="15617" max="15617" width="22.5703125" bestFit="1" customWidth="1"/>
    <col min="15618" max="15618" width="19.7109375" bestFit="1" customWidth="1"/>
    <col min="15619" max="15619" width="9.28515625" bestFit="1" customWidth="1"/>
    <col min="15620" max="15625" width="9" bestFit="1" customWidth="1"/>
    <col min="15626" max="15872" width="11.42578125" customWidth="1"/>
    <col min="15873" max="15873" width="22.5703125" bestFit="1" customWidth="1"/>
    <col min="15874" max="15874" width="19.7109375" bestFit="1" customWidth="1"/>
    <col min="15875" max="15875" width="9.28515625" bestFit="1" customWidth="1"/>
    <col min="15876" max="15881" width="9" bestFit="1" customWidth="1"/>
    <col min="15882" max="16128" width="11.42578125" customWidth="1"/>
    <col min="16129" max="16129" width="22.5703125" bestFit="1" customWidth="1"/>
    <col min="16130" max="16130" width="19.7109375" bestFit="1" customWidth="1"/>
    <col min="16131" max="16131" width="9.28515625" bestFit="1" customWidth="1"/>
    <col min="16132" max="16137" width="9" bestFit="1" customWidth="1"/>
    <col min="16138" max="16384" width="11.42578125" customWidth="1"/>
  </cols>
  <sheetData>
    <row r="1" spans="1:6" x14ac:dyDescent="0.25">
      <c r="A1" s="127" t="s">
        <v>220</v>
      </c>
      <c r="B1" s="128"/>
      <c r="C1" s="77" t="s">
        <v>221</v>
      </c>
    </row>
    <row r="2" spans="1:6" x14ac:dyDescent="0.25">
      <c r="A2" s="129"/>
      <c r="B2" s="130"/>
      <c r="C2" s="97"/>
    </row>
    <row r="3" spans="1:6" x14ac:dyDescent="0.25">
      <c r="A3" s="17" t="s">
        <v>222</v>
      </c>
      <c r="B3" s="131" t="s">
        <v>223</v>
      </c>
      <c r="C3" s="131"/>
    </row>
    <row r="4" spans="1:6" x14ac:dyDescent="0.25">
      <c r="A4" s="17"/>
      <c r="B4" s="132" t="s">
        <v>224</v>
      </c>
      <c r="C4" s="132"/>
    </row>
    <row r="5" spans="1:6" x14ac:dyDescent="0.25">
      <c r="A5" s="98" t="s">
        <v>225</v>
      </c>
      <c r="B5" s="99"/>
      <c r="C5" s="2"/>
    </row>
    <row r="6" spans="1:6" x14ac:dyDescent="0.25">
      <c r="A6" s="133" t="s">
        <v>226</v>
      </c>
      <c r="B6" s="134"/>
      <c r="C6" s="100" t="s">
        <v>227</v>
      </c>
    </row>
    <row r="7" spans="1:6" x14ac:dyDescent="0.25">
      <c r="A7" s="135" t="s">
        <v>228</v>
      </c>
      <c r="B7" s="101" t="s">
        <v>229</v>
      </c>
      <c r="C7" s="102"/>
    </row>
    <row r="8" spans="1:6" x14ac:dyDescent="0.25">
      <c r="A8" s="135"/>
      <c r="B8" s="101" t="s">
        <v>230</v>
      </c>
      <c r="C8" s="102"/>
      <c r="E8" s="103"/>
      <c r="F8" s="103"/>
    </row>
    <row r="9" spans="1:6" x14ac:dyDescent="0.25">
      <c r="A9" s="135"/>
      <c r="B9" s="101" t="s">
        <v>231</v>
      </c>
      <c r="C9" s="102"/>
    </row>
    <row r="10" spans="1:6" x14ac:dyDescent="0.25">
      <c r="A10" s="135" t="s">
        <v>232</v>
      </c>
      <c r="B10" s="101" t="s">
        <v>233</v>
      </c>
      <c r="C10" s="102"/>
    </row>
    <row r="11" spans="1:6" x14ac:dyDescent="0.25">
      <c r="A11" s="135"/>
      <c r="B11" s="101" t="s">
        <v>234</v>
      </c>
      <c r="C11" s="102"/>
    </row>
    <row r="12" spans="1:6" x14ac:dyDescent="0.25">
      <c r="A12" s="135"/>
      <c r="B12" s="101" t="s">
        <v>235</v>
      </c>
      <c r="C12" s="102"/>
    </row>
    <row r="13" spans="1:6" x14ac:dyDescent="0.25">
      <c r="A13" s="122" t="s">
        <v>58</v>
      </c>
      <c r="B13" s="123"/>
      <c r="C13" s="104"/>
    </row>
    <row r="14" spans="1:6" ht="25.5" x14ac:dyDescent="0.25">
      <c r="A14" s="105" t="s">
        <v>236</v>
      </c>
      <c r="B14" s="124"/>
      <c r="C14" s="124"/>
    </row>
    <row r="15" spans="1:6" x14ac:dyDescent="0.25">
      <c r="A15" s="105" t="s">
        <v>237</v>
      </c>
      <c r="B15" s="124" t="str">
        <f>IF(C13&gt;15,"Mention Très Bien",IF(C13&gt;12,"Mention Bien",""))</f>
        <v/>
      </c>
      <c r="C15" s="124"/>
    </row>
    <row r="18" spans="1:9" x14ac:dyDescent="0.25">
      <c r="A18" s="125" t="s">
        <v>238</v>
      </c>
      <c r="B18" s="125"/>
      <c r="C18" s="125"/>
      <c r="D18" s="126" t="s">
        <v>239</v>
      </c>
      <c r="E18" s="126"/>
      <c r="F18" s="126"/>
      <c r="G18" s="126"/>
      <c r="H18" s="126"/>
      <c r="I18" s="126"/>
    </row>
    <row r="19" spans="1:9" x14ac:dyDescent="0.25">
      <c r="A19" s="125"/>
      <c r="B19" s="125"/>
      <c r="C19" s="125"/>
      <c r="D19" s="126" t="s">
        <v>228</v>
      </c>
      <c r="E19" s="126"/>
      <c r="F19" s="126"/>
      <c r="G19" s="126" t="s">
        <v>240</v>
      </c>
      <c r="H19" s="126"/>
      <c r="I19" s="126"/>
    </row>
    <row r="20" spans="1:9" x14ac:dyDescent="0.25">
      <c r="A20" s="106" t="s">
        <v>241</v>
      </c>
      <c r="B20" s="106" t="s">
        <v>106</v>
      </c>
      <c r="C20" s="106" t="s">
        <v>242</v>
      </c>
      <c r="D20" s="106" t="s">
        <v>243</v>
      </c>
      <c r="E20" s="106" t="s">
        <v>230</v>
      </c>
      <c r="F20" s="106" t="s">
        <v>231</v>
      </c>
      <c r="G20" s="106" t="s">
        <v>233</v>
      </c>
      <c r="H20" s="106" t="s">
        <v>234</v>
      </c>
      <c r="I20" s="106" t="s">
        <v>244</v>
      </c>
    </row>
    <row r="21" spans="1:9" x14ac:dyDescent="0.25">
      <c r="A21" s="107" t="s">
        <v>225</v>
      </c>
      <c r="B21" s="108" t="s">
        <v>173</v>
      </c>
      <c r="C21" s="108" t="s">
        <v>189</v>
      </c>
      <c r="D21" s="109">
        <v>14</v>
      </c>
      <c r="E21" s="109">
        <v>10</v>
      </c>
      <c r="F21" s="109">
        <v>11</v>
      </c>
      <c r="G21" s="109">
        <v>12</v>
      </c>
      <c r="H21" s="109">
        <v>15</v>
      </c>
      <c r="I21" s="109">
        <v>18</v>
      </c>
    </row>
    <row r="22" spans="1:9" x14ac:dyDescent="0.25">
      <c r="A22" s="107" t="s">
        <v>245</v>
      </c>
      <c r="B22" s="108" t="s">
        <v>175</v>
      </c>
      <c r="C22" s="108" t="s">
        <v>191</v>
      </c>
      <c r="D22" s="109">
        <v>11</v>
      </c>
      <c r="E22" s="109">
        <v>15</v>
      </c>
      <c r="F22" s="109">
        <v>12</v>
      </c>
      <c r="G22" s="109">
        <v>14</v>
      </c>
      <c r="H22" s="109">
        <v>10</v>
      </c>
      <c r="I22" s="109">
        <v>11</v>
      </c>
    </row>
    <row r="23" spans="1:9" x14ac:dyDescent="0.25">
      <c r="A23" s="107" t="s">
        <v>246</v>
      </c>
      <c r="B23" s="108" t="s">
        <v>177</v>
      </c>
      <c r="C23" s="108" t="s">
        <v>193</v>
      </c>
      <c r="D23" s="109">
        <v>12</v>
      </c>
      <c r="E23" s="109">
        <v>14</v>
      </c>
      <c r="F23" s="109">
        <v>16</v>
      </c>
      <c r="G23" s="109">
        <v>17</v>
      </c>
      <c r="H23" s="109">
        <v>18</v>
      </c>
      <c r="I23" s="109">
        <v>15</v>
      </c>
    </row>
    <row r="24" spans="1:9" x14ac:dyDescent="0.25">
      <c r="A24" s="107" t="s">
        <v>247</v>
      </c>
      <c r="B24" s="108" t="s">
        <v>178</v>
      </c>
      <c r="C24" s="108" t="s">
        <v>194</v>
      </c>
      <c r="D24" s="109">
        <v>12</v>
      </c>
      <c r="E24" s="109">
        <v>15</v>
      </c>
      <c r="F24" s="109">
        <v>13</v>
      </c>
      <c r="G24" s="109">
        <v>15</v>
      </c>
      <c r="H24" s="109">
        <v>18</v>
      </c>
      <c r="I24" s="109">
        <v>16</v>
      </c>
    </row>
  </sheetData>
  <mergeCells count="13">
    <mergeCell ref="A10:A12"/>
    <mergeCell ref="A1:B2"/>
    <mergeCell ref="B3:C3"/>
    <mergeCell ref="B4:C4"/>
    <mergeCell ref="A6:B6"/>
    <mergeCell ref="A7:A9"/>
    <mergeCell ref="A13:B13"/>
    <mergeCell ref="B14:C14"/>
    <mergeCell ref="B15:C15"/>
    <mergeCell ref="A18:C19"/>
    <mergeCell ref="D18:I18"/>
    <mergeCell ref="D19:F19"/>
    <mergeCell ref="G19:I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G22" sqref="G22"/>
    </sheetView>
  </sheetViews>
  <sheetFormatPr defaultColWidth="11.42578125" defaultRowHeight="15" x14ac:dyDescent="0.25"/>
  <cols>
    <col min="1" max="1" width="19.85546875" customWidth="1"/>
    <col min="2" max="3" width="11.85546875" bestFit="1" customWidth="1"/>
    <col min="5" max="5" width="11.85546875" bestFit="1" customWidth="1"/>
  </cols>
  <sheetData>
    <row r="1" spans="1:5" ht="18.75" x14ac:dyDescent="0.3">
      <c r="A1" s="111" t="s">
        <v>44</v>
      </c>
      <c r="B1" s="111"/>
      <c r="C1" s="111"/>
      <c r="D1" s="111"/>
      <c r="E1" s="111"/>
    </row>
    <row r="2" spans="1:5" x14ac:dyDescent="0.25">
      <c r="A2" s="112" t="s">
        <v>45</v>
      </c>
      <c r="B2" s="112"/>
      <c r="C2" s="112"/>
      <c r="D2" s="112"/>
      <c r="E2" s="112"/>
    </row>
    <row r="3" spans="1:5" ht="30" x14ac:dyDescent="0.25">
      <c r="A3" s="4" t="s">
        <v>46</v>
      </c>
      <c r="B3" s="4" t="s">
        <v>47</v>
      </c>
      <c r="C3" s="4" t="s">
        <v>48</v>
      </c>
      <c r="D3" s="4" t="s">
        <v>49</v>
      </c>
      <c r="E3" s="7" t="s">
        <v>50</v>
      </c>
    </row>
    <row r="4" spans="1:5" x14ac:dyDescent="0.25">
      <c r="A4" s="2" t="s">
        <v>51</v>
      </c>
      <c r="B4" s="2">
        <v>570</v>
      </c>
      <c r="C4" s="2">
        <v>787</v>
      </c>
      <c r="D4" s="2">
        <v>145</v>
      </c>
      <c r="E4" s="41"/>
    </row>
    <row r="5" spans="1:5" x14ac:dyDescent="0.25">
      <c r="A5" s="2" t="s">
        <v>52</v>
      </c>
      <c r="B5" s="2">
        <v>2945</v>
      </c>
      <c r="C5" s="2">
        <v>4056</v>
      </c>
      <c r="D5" s="2">
        <v>789</v>
      </c>
      <c r="E5" s="41"/>
    </row>
    <row r="6" spans="1:5" x14ac:dyDescent="0.25">
      <c r="A6" s="2" t="s">
        <v>53</v>
      </c>
      <c r="B6" s="2">
        <v>2100</v>
      </c>
      <c r="C6" s="2">
        <v>2765</v>
      </c>
      <c r="D6" s="2">
        <v>567</v>
      </c>
      <c r="E6" s="41"/>
    </row>
    <row r="7" spans="1:5" x14ac:dyDescent="0.25">
      <c r="A7" s="2" t="s">
        <v>54</v>
      </c>
      <c r="B7" s="2">
        <v>1235</v>
      </c>
      <c r="C7" s="2">
        <v>1874</v>
      </c>
      <c r="D7" s="2">
        <v>476</v>
      </c>
      <c r="E7" s="41"/>
    </row>
    <row r="8" spans="1:5" x14ac:dyDescent="0.25">
      <c r="A8" s="2" t="s">
        <v>55</v>
      </c>
      <c r="B8" s="2">
        <v>295</v>
      </c>
      <c r="C8" s="2">
        <v>441</v>
      </c>
      <c r="D8" s="2">
        <v>329</v>
      </c>
      <c r="E8" s="41"/>
    </row>
    <row r="9" spans="1:5" x14ac:dyDescent="0.25">
      <c r="A9" s="37" t="s">
        <v>14</v>
      </c>
      <c r="B9" s="45"/>
      <c r="C9" s="45"/>
      <c r="D9" s="45"/>
      <c r="E9" s="45"/>
    </row>
    <row r="11" spans="1:5" x14ac:dyDescent="0.25">
      <c r="A11" s="113" t="s">
        <v>56</v>
      </c>
      <c r="B11" s="113"/>
      <c r="C11" s="113"/>
      <c r="D11" s="113"/>
    </row>
    <row r="12" spans="1:5" x14ac:dyDescent="0.25">
      <c r="A12" s="4" t="s">
        <v>46</v>
      </c>
      <c r="B12" s="4" t="s">
        <v>47</v>
      </c>
      <c r="C12" s="4" t="s">
        <v>48</v>
      </c>
      <c r="D12" s="4" t="s">
        <v>49</v>
      </c>
    </row>
    <row r="13" spans="1:5" x14ac:dyDescent="0.25">
      <c r="A13" s="2" t="s">
        <v>51</v>
      </c>
      <c r="B13" s="8">
        <v>1.3</v>
      </c>
      <c r="C13" s="8">
        <v>1.55</v>
      </c>
      <c r="D13" s="8">
        <v>1.3</v>
      </c>
    </row>
    <row r="14" spans="1:5" x14ac:dyDescent="0.25">
      <c r="A14" s="2" t="s">
        <v>52</v>
      </c>
      <c r="B14" s="8">
        <v>2.42</v>
      </c>
      <c r="C14" s="8">
        <v>2.62</v>
      </c>
      <c r="D14" s="8">
        <v>2.42</v>
      </c>
    </row>
    <row r="15" spans="1:5" x14ac:dyDescent="0.25">
      <c r="A15" s="2" t="s">
        <v>53</v>
      </c>
      <c r="B15" s="8">
        <v>2.82</v>
      </c>
      <c r="C15" s="8">
        <v>3.02</v>
      </c>
      <c r="D15" s="8">
        <v>2.82</v>
      </c>
    </row>
    <row r="16" spans="1:5" x14ac:dyDescent="0.25">
      <c r="A16" s="2" t="s">
        <v>54</v>
      </c>
      <c r="B16" s="8">
        <v>3.24</v>
      </c>
      <c r="C16" s="8">
        <v>3.44</v>
      </c>
      <c r="D16" s="8">
        <v>3.24</v>
      </c>
    </row>
    <row r="17" spans="1:5" x14ac:dyDescent="0.25">
      <c r="A17" s="2" t="s">
        <v>55</v>
      </c>
      <c r="B17" s="8">
        <v>3.64</v>
      </c>
      <c r="C17" s="8">
        <v>3.84</v>
      </c>
      <c r="D17" s="8">
        <v>3.64</v>
      </c>
    </row>
    <row r="20" spans="1:5" x14ac:dyDescent="0.25">
      <c r="A20" s="114" t="s">
        <v>57</v>
      </c>
      <c r="B20" s="114"/>
      <c r="C20" s="114"/>
      <c r="D20" s="114"/>
    </row>
    <row r="21" spans="1:5" ht="30" x14ac:dyDescent="0.25">
      <c r="A21" s="4" t="s">
        <v>46</v>
      </c>
      <c r="B21" s="4" t="s">
        <v>47</v>
      </c>
      <c r="C21" s="4" t="s">
        <v>48</v>
      </c>
      <c r="D21" s="4" t="s">
        <v>49</v>
      </c>
      <c r="E21" s="7" t="s">
        <v>50</v>
      </c>
    </row>
    <row r="22" spans="1:5" x14ac:dyDescent="0.25">
      <c r="A22" s="2" t="s">
        <v>51</v>
      </c>
      <c r="B22" s="41"/>
      <c r="C22" s="41"/>
      <c r="D22" s="41"/>
      <c r="E22" s="41"/>
    </row>
    <row r="23" spans="1:5" x14ac:dyDescent="0.25">
      <c r="A23" s="2" t="s">
        <v>52</v>
      </c>
      <c r="B23" s="41"/>
      <c r="C23" s="41"/>
      <c r="D23" s="41"/>
      <c r="E23" s="41"/>
    </row>
    <row r="24" spans="1:5" x14ac:dyDescent="0.25">
      <c r="A24" s="2" t="s">
        <v>53</v>
      </c>
      <c r="B24" s="41"/>
      <c r="C24" s="41"/>
      <c r="D24" s="41"/>
      <c r="E24" s="41"/>
    </row>
    <row r="25" spans="1:5" x14ac:dyDescent="0.25">
      <c r="A25" s="2" t="s">
        <v>54</v>
      </c>
      <c r="B25" s="41"/>
      <c r="C25" s="41"/>
      <c r="D25" s="41"/>
      <c r="E25" s="41"/>
    </row>
    <row r="26" spans="1:5" x14ac:dyDescent="0.25">
      <c r="A26" s="2" t="s">
        <v>55</v>
      </c>
      <c r="B26" s="41"/>
      <c r="C26" s="41"/>
      <c r="D26" s="41"/>
      <c r="E26" s="41"/>
    </row>
    <row r="27" spans="1:5" x14ac:dyDescent="0.25">
      <c r="A27" s="37" t="s">
        <v>14</v>
      </c>
      <c r="B27" s="45"/>
      <c r="C27" s="45"/>
      <c r="D27" s="45"/>
      <c r="E27" s="45"/>
    </row>
    <row r="28" spans="1:5" x14ac:dyDescent="0.25">
      <c r="B28" s="38"/>
      <c r="C28" s="38"/>
      <c r="D28" s="38"/>
      <c r="E28" s="38"/>
    </row>
  </sheetData>
  <mergeCells count="4">
    <mergeCell ref="A1:E1"/>
    <mergeCell ref="A2:E2"/>
    <mergeCell ref="A11:D11"/>
    <mergeCell ref="A20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39" sqref="E39"/>
    </sheetView>
  </sheetViews>
  <sheetFormatPr defaultColWidth="11.42578125" defaultRowHeight="15" x14ac:dyDescent="0.25"/>
  <cols>
    <col min="1" max="1" width="24" customWidth="1"/>
    <col min="6" max="6" width="16.140625" customWidth="1"/>
  </cols>
  <sheetData>
    <row r="1" spans="1:7" ht="18.75" x14ac:dyDescent="0.3">
      <c r="A1" s="115" t="s">
        <v>60</v>
      </c>
      <c r="B1" s="115"/>
      <c r="C1" s="115"/>
      <c r="D1" s="115"/>
      <c r="E1" s="115"/>
      <c r="F1" s="115"/>
      <c r="G1" s="115"/>
    </row>
    <row r="2" spans="1:7" ht="15.75" thickBot="1" x14ac:dyDescent="0.3"/>
    <row r="3" spans="1:7" ht="15.75" thickBot="1" x14ac:dyDescent="0.3">
      <c r="B3" s="13" t="s">
        <v>61</v>
      </c>
      <c r="C3" s="14" t="s">
        <v>62</v>
      </c>
      <c r="D3" s="14" t="s">
        <v>63</v>
      </c>
      <c r="E3" s="14" t="s">
        <v>64</v>
      </c>
      <c r="F3" s="14" t="s">
        <v>65</v>
      </c>
      <c r="G3" s="15" t="s">
        <v>58</v>
      </c>
    </row>
    <row r="4" spans="1:7" ht="15.75" thickBot="1" x14ac:dyDescent="0.3">
      <c r="B4" s="24"/>
      <c r="C4" s="24"/>
      <c r="D4" s="24"/>
      <c r="E4" s="24"/>
      <c r="F4" s="24"/>
      <c r="G4" s="24"/>
    </row>
    <row r="5" spans="1:7" x14ac:dyDescent="0.25">
      <c r="A5" s="25" t="s">
        <v>66</v>
      </c>
      <c r="B5" s="26"/>
      <c r="C5" s="26"/>
      <c r="D5" s="26"/>
      <c r="E5" s="26"/>
      <c r="F5" s="26"/>
      <c r="G5" s="27"/>
    </row>
    <row r="6" spans="1:7" x14ac:dyDescent="0.25">
      <c r="A6" s="18" t="s">
        <v>67</v>
      </c>
      <c r="B6" s="21">
        <v>680076</v>
      </c>
      <c r="C6" s="21">
        <v>665634</v>
      </c>
      <c r="D6" s="21">
        <v>777098</v>
      </c>
      <c r="E6" s="21">
        <v>778654</v>
      </c>
      <c r="F6" s="46"/>
      <c r="G6" s="47"/>
    </row>
    <row r="7" spans="1:7" x14ac:dyDescent="0.25">
      <c r="A7" s="18" t="s">
        <v>68</v>
      </c>
      <c r="B7" s="21">
        <v>556876</v>
      </c>
      <c r="C7" s="21">
        <v>567987</v>
      </c>
      <c r="D7" s="21">
        <v>643567</v>
      </c>
      <c r="E7" s="21">
        <v>678431</v>
      </c>
      <c r="F7" s="46"/>
      <c r="G7" s="47"/>
    </row>
    <row r="8" spans="1:7" ht="15.75" thickBot="1" x14ac:dyDescent="0.3">
      <c r="A8" s="18" t="s">
        <v>69</v>
      </c>
      <c r="B8" s="21">
        <v>200987</v>
      </c>
      <c r="C8" s="21">
        <v>187964</v>
      </c>
      <c r="D8" s="21">
        <v>207845</v>
      </c>
      <c r="E8" s="21">
        <v>234789</v>
      </c>
      <c r="F8" s="46"/>
      <c r="G8" s="47"/>
    </row>
    <row r="9" spans="1:7" ht="16.5" thickTop="1" thickBot="1" x14ac:dyDescent="0.3">
      <c r="A9" s="22" t="s">
        <v>70</v>
      </c>
      <c r="B9" s="48"/>
      <c r="C9" s="48"/>
      <c r="D9" s="48"/>
      <c r="E9" s="48"/>
      <c r="F9" s="48"/>
      <c r="G9" s="49"/>
    </row>
    <row r="10" spans="1:7" ht="15.75" thickTop="1" x14ac:dyDescent="0.25">
      <c r="A10" s="18" t="s">
        <v>73</v>
      </c>
      <c r="B10" s="21">
        <v>12456</v>
      </c>
      <c r="C10" s="21">
        <v>23476</v>
      </c>
      <c r="D10" s="21">
        <v>14276</v>
      </c>
      <c r="E10" s="21">
        <v>16538</v>
      </c>
      <c r="F10" s="46"/>
      <c r="G10" s="47"/>
    </row>
    <row r="11" spans="1:7" ht="15.75" thickBot="1" x14ac:dyDescent="0.3">
      <c r="A11" s="18" t="s">
        <v>71</v>
      </c>
      <c r="B11" s="21">
        <v>156432</v>
      </c>
      <c r="C11" s="21">
        <v>134467</v>
      </c>
      <c r="D11" s="21">
        <v>152678</v>
      </c>
      <c r="E11" s="21">
        <v>154987</v>
      </c>
      <c r="F11" s="46"/>
      <c r="G11" s="47"/>
    </row>
    <row r="12" spans="1:7" ht="16.5" thickTop="1" thickBot="1" x14ac:dyDescent="0.3">
      <c r="A12" s="22" t="s">
        <v>72</v>
      </c>
      <c r="B12" s="48"/>
      <c r="C12" s="48"/>
      <c r="D12" s="48"/>
      <c r="E12" s="48"/>
      <c r="F12" s="48"/>
      <c r="G12" s="49"/>
    </row>
    <row r="13" spans="1:7" ht="16.5" thickTop="1" thickBot="1" x14ac:dyDescent="0.3">
      <c r="A13" s="19" t="s">
        <v>74</v>
      </c>
      <c r="B13" s="50"/>
      <c r="C13" s="50"/>
      <c r="D13" s="50"/>
      <c r="E13" s="50"/>
      <c r="F13" s="50"/>
      <c r="G13" s="51"/>
    </row>
    <row r="14" spans="1:7" ht="15.75" thickBot="1" x14ac:dyDescent="0.3">
      <c r="B14" s="10"/>
      <c r="C14" s="10"/>
      <c r="D14" s="10"/>
      <c r="E14" s="10"/>
      <c r="F14" s="10"/>
      <c r="G14" s="10"/>
    </row>
    <row r="15" spans="1:7" x14ac:dyDescent="0.25">
      <c r="A15" s="23" t="s">
        <v>75</v>
      </c>
      <c r="B15" s="20"/>
      <c r="C15" s="20"/>
      <c r="D15" s="20"/>
      <c r="E15" s="20"/>
      <c r="F15" s="52"/>
      <c r="G15" s="53"/>
    </row>
    <row r="16" spans="1:7" x14ac:dyDescent="0.25">
      <c r="A16" s="17" t="s">
        <v>76</v>
      </c>
      <c r="B16" s="21">
        <v>79850</v>
      </c>
      <c r="C16" s="21">
        <v>80530</v>
      </c>
      <c r="D16" s="21">
        <v>71426</v>
      </c>
      <c r="E16" s="21">
        <v>94567</v>
      </c>
      <c r="F16" s="46"/>
      <c r="G16" s="47"/>
    </row>
    <row r="17" spans="1:7" x14ac:dyDescent="0.25">
      <c r="A17" s="17" t="s">
        <v>77</v>
      </c>
      <c r="B17" s="21">
        <v>791788</v>
      </c>
      <c r="C17" s="21">
        <v>881788</v>
      </c>
      <c r="D17" s="21">
        <v>842000</v>
      </c>
      <c r="E17" s="21">
        <v>854000</v>
      </c>
      <c r="F17" s="46"/>
      <c r="G17" s="47"/>
    </row>
    <row r="18" spans="1:7" ht="15.75" thickBot="1" x14ac:dyDescent="0.3">
      <c r="A18" s="17" t="s">
        <v>32</v>
      </c>
      <c r="B18" s="21">
        <v>7115</v>
      </c>
      <c r="C18" s="21">
        <v>8007</v>
      </c>
      <c r="D18" s="21">
        <v>9478</v>
      </c>
      <c r="E18" s="21">
        <v>11456</v>
      </c>
      <c r="F18" s="46"/>
      <c r="G18" s="47"/>
    </row>
    <row r="19" spans="1:7" ht="16.5" thickTop="1" thickBot="1" x14ac:dyDescent="0.3">
      <c r="A19" s="17" t="s">
        <v>33</v>
      </c>
      <c r="B19" s="21">
        <v>64533</v>
      </c>
      <c r="C19" s="21">
        <v>35982</v>
      </c>
      <c r="D19" s="21">
        <v>20060</v>
      </c>
      <c r="E19" s="21">
        <v>49678</v>
      </c>
      <c r="F19" s="46"/>
      <c r="G19" s="49"/>
    </row>
    <row r="20" spans="1:7" ht="16.5" thickTop="1" thickBot="1" x14ac:dyDescent="0.3">
      <c r="A20" s="59" t="s">
        <v>78</v>
      </c>
      <c r="B20" s="48"/>
      <c r="C20" s="48"/>
      <c r="D20" s="48"/>
      <c r="E20" s="48"/>
      <c r="F20" s="48"/>
      <c r="G20" s="48"/>
    </row>
    <row r="21" spans="1:7" ht="16.5" thickTop="1" thickBot="1" x14ac:dyDescent="0.3">
      <c r="B21" s="10"/>
      <c r="C21" s="10"/>
      <c r="D21" s="10"/>
      <c r="E21" s="10"/>
      <c r="F21" s="10"/>
      <c r="G21" s="10"/>
    </row>
    <row r="22" spans="1:7" ht="16.5" thickTop="1" thickBot="1" x14ac:dyDescent="0.3">
      <c r="A22" s="16" t="s">
        <v>79</v>
      </c>
      <c r="B22" s="48"/>
      <c r="C22" s="48"/>
      <c r="D22" s="48"/>
      <c r="E22" s="48"/>
      <c r="F22" s="48"/>
      <c r="G22" s="48"/>
    </row>
    <row r="23" spans="1:7" ht="15.75" thickTop="1" x14ac:dyDescent="0.25"/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C4" sqref="C4"/>
    </sheetView>
  </sheetViews>
  <sheetFormatPr defaultColWidth="11.42578125" defaultRowHeight="15" x14ac:dyDescent="0.25"/>
  <cols>
    <col min="1" max="1" width="28.85546875" bestFit="1" customWidth="1"/>
    <col min="3" max="3" width="15.28515625" customWidth="1"/>
  </cols>
  <sheetData>
    <row r="2" spans="1:3" ht="15.75" thickBot="1" x14ac:dyDescent="0.3"/>
    <row r="3" spans="1:3" ht="45.75" thickBot="1" x14ac:dyDescent="0.3">
      <c r="A3" s="30" t="s">
        <v>13</v>
      </c>
      <c r="B3" s="30" t="s">
        <v>80</v>
      </c>
      <c r="C3" s="30" t="s">
        <v>81</v>
      </c>
    </row>
    <row r="4" spans="1:3" x14ac:dyDescent="0.25">
      <c r="A4" s="28" t="s">
        <v>15</v>
      </c>
      <c r="B4" s="32">
        <v>27815.8</v>
      </c>
      <c r="C4" s="54"/>
    </row>
    <row r="5" spans="1:3" x14ac:dyDescent="0.25">
      <c r="A5" s="28" t="s">
        <v>16</v>
      </c>
      <c r="B5" s="32">
        <v>143253.5</v>
      </c>
      <c r="C5" s="54"/>
    </row>
    <row r="6" spans="1:3" x14ac:dyDescent="0.25">
      <c r="A6" s="28" t="s">
        <v>17</v>
      </c>
      <c r="B6" s="32">
        <v>147651.20000000001</v>
      </c>
      <c r="C6" s="54"/>
    </row>
    <row r="7" spans="1:3" x14ac:dyDescent="0.25">
      <c r="A7" s="28" t="s">
        <v>18</v>
      </c>
      <c r="B7" s="32">
        <v>74868.45</v>
      </c>
      <c r="C7" s="54"/>
    </row>
    <row r="8" spans="1:3" x14ac:dyDescent="0.25">
      <c r="A8" s="28" t="s">
        <v>82</v>
      </c>
      <c r="B8" s="32">
        <v>29149.35</v>
      </c>
      <c r="C8" s="54"/>
    </row>
    <row r="9" spans="1:3" x14ac:dyDescent="0.25">
      <c r="A9" s="29" t="s">
        <v>83</v>
      </c>
      <c r="B9" s="32">
        <v>50404.57</v>
      </c>
      <c r="C9" s="54"/>
    </row>
    <row r="10" spans="1:3" x14ac:dyDescent="0.25">
      <c r="A10" s="29" t="s">
        <v>84</v>
      </c>
      <c r="B10" s="32">
        <v>14681.95</v>
      </c>
      <c r="C10" s="54"/>
    </row>
    <row r="11" spans="1:3" x14ac:dyDescent="0.25">
      <c r="A11" s="29" t="s">
        <v>85</v>
      </c>
      <c r="B11" s="32">
        <v>114752.7</v>
      </c>
      <c r="C11" s="54"/>
    </row>
    <row r="12" spans="1:3" x14ac:dyDescent="0.25">
      <c r="A12" s="29" t="s">
        <v>86</v>
      </c>
      <c r="B12" s="32">
        <v>16342</v>
      </c>
      <c r="C12" s="54"/>
    </row>
    <row r="13" spans="1:3" ht="15.75" thickBot="1" x14ac:dyDescent="0.3">
      <c r="A13" s="29" t="s">
        <v>87</v>
      </c>
      <c r="B13" s="32">
        <v>1996</v>
      </c>
      <c r="C13" s="54"/>
    </row>
    <row r="14" spans="1:3" ht="15.75" thickBot="1" x14ac:dyDescent="0.3">
      <c r="A14" s="31" t="s">
        <v>14</v>
      </c>
      <c r="B14" s="33">
        <f>SUM(B4:B13)</f>
        <v>620915.52</v>
      </c>
      <c r="C14" s="5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15" sqref="B15"/>
    </sheetView>
  </sheetViews>
  <sheetFormatPr defaultColWidth="11.42578125" defaultRowHeight="15" x14ac:dyDescent="0.25"/>
  <cols>
    <col min="1" max="1" width="19.5703125" bestFit="1" customWidth="1"/>
    <col min="5" max="5" width="12.42578125" bestFit="1" customWidth="1"/>
  </cols>
  <sheetData>
    <row r="1" spans="1:5" ht="35.25" customHeight="1" x14ac:dyDescent="0.3">
      <c r="A1" s="116" t="s">
        <v>90</v>
      </c>
      <c r="B1" s="115"/>
      <c r="C1" s="115"/>
      <c r="D1" s="115"/>
      <c r="E1" s="115"/>
    </row>
    <row r="2" spans="1:5" ht="11.25" customHeight="1" x14ac:dyDescent="0.25">
      <c r="A2" s="112"/>
      <c r="B2" s="112"/>
      <c r="C2" s="112"/>
      <c r="D2" s="112"/>
      <c r="E2" s="112"/>
    </row>
    <row r="3" spans="1:5" x14ac:dyDescent="0.25">
      <c r="A3" s="4"/>
      <c r="B3" s="4" t="s">
        <v>47</v>
      </c>
      <c r="C3" s="4" t="s">
        <v>48</v>
      </c>
      <c r="D3" s="4" t="s">
        <v>49</v>
      </c>
      <c r="E3" s="7" t="s">
        <v>91</v>
      </c>
    </row>
    <row r="4" spans="1:5" x14ac:dyDescent="0.25">
      <c r="A4" s="2" t="s">
        <v>66</v>
      </c>
      <c r="B4" s="12">
        <v>3587000</v>
      </c>
      <c r="C4" s="12">
        <f>(B4*B21)+B4</f>
        <v>4125050</v>
      </c>
      <c r="D4" s="12">
        <v>4743807.5</v>
      </c>
      <c r="E4" s="41"/>
    </row>
    <row r="5" spans="1:5" x14ac:dyDescent="0.25">
      <c r="A5" s="2" t="s">
        <v>92</v>
      </c>
      <c r="B5" s="12">
        <v>2378987</v>
      </c>
      <c r="C5" s="12">
        <f>(B5*B22)+B5</f>
        <v>2735835.05</v>
      </c>
      <c r="D5" s="12">
        <v>3146210.31</v>
      </c>
      <c r="E5" s="41"/>
    </row>
    <row r="6" spans="1:5" x14ac:dyDescent="0.25">
      <c r="A6" s="37" t="s">
        <v>93</v>
      </c>
      <c r="B6" s="45"/>
      <c r="C6" s="45"/>
      <c r="D6" s="45"/>
      <c r="E6" s="45"/>
    </row>
    <row r="8" spans="1:5" ht="18.75" x14ac:dyDescent="0.3">
      <c r="A8" s="116" t="s">
        <v>94</v>
      </c>
      <c r="B8" s="115"/>
      <c r="C8" s="115"/>
      <c r="D8" s="115"/>
      <c r="E8" s="115"/>
    </row>
    <row r="9" spans="1:5" x14ac:dyDescent="0.25">
      <c r="A9" s="112"/>
      <c r="B9" s="112"/>
      <c r="C9" s="112"/>
      <c r="D9" s="112"/>
      <c r="E9" s="112"/>
    </row>
    <row r="10" spans="1:5" x14ac:dyDescent="0.25">
      <c r="A10" s="4"/>
      <c r="B10" s="4" t="s">
        <v>47</v>
      </c>
      <c r="C10" s="4" t="s">
        <v>48</v>
      </c>
      <c r="D10" s="4" t="s">
        <v>49</v>
      </c>
      <c r="E10" s="7" t="s">
        <v>91</v>
      </c>
    </row>
    <row r="11" spans="1:5" x14ac:dyDescent="0.25">
      <c r="A11" s="2" t="s">
        <v>77</v>
      </c>
      <c r="B11" s="12">
        <v>48298</v>
      </c>
      <c r="C11" s="41"/>
      <c r="D11" s="41"/>
      <c r="E11" s="41"/>
    </row>
    <row r="12" spans="1:5" x14ac:dyDescent="0.25">
      <c r="A12" s="2" t="s">
        <v>95</v>
      </c>
      <c r="B12" s="12">
        <v>23789</v>
      </c>
      <c r="C12" s="41"/>
      <c r="D12" s="41"/>
      <c r="E12" s="41"/>
    </row>
    <row r="13" spans="1:5" x14ac:dyDescent="0.25">
      <c r="A13" s="2" t="s">
        <v>96</v>
      </c>
      <c r="B13" s="12">
        <v>943</v>
      </c>
      <c r="C13" s="41"/>
      <c r="D13" s="41"/>
      <c r="E13" s="41"/>
    </row>
    <row r="14" spans="1:5" x14ac:dyDescent="0.25">
      <c r="A14" s="2" t="s">
        <v>33</v>
      </c>
      <c r="B14" s="12">
        <v>1567</v>
      </c>
      <c r="C14" s="41"/>
      <c r="D14" s="41"/>
      <c r="E14" s="41"/>
    </row>
    <row r="15" spans="1:5" x14ac:dyDescent="0.25">
      <c r="A15" s="37" t="s">
        <v>97</v>
      </c>
      <c r="B15" s="45"/>
      <c r="C15" s="45"/>
      <c r="D15" s="45"/>
      <c r="E15" s="45"/>
    </row>
    <row r="16" spans="1:5" x14ac:dyDescent="0.25">
      <c r="B16" s="10"/>
      <c r="C16" s="10"/>
      <c r="D16" s="10"/>
      <c r="E16" s="10"/>
    </row>
    <row r="17" spans="1:5" x14ac:dyDescent="0.25">
      <c r="A17" s="37" t="s">
        <v>98</v>
      </c>
      <c r="B17" s="45"/>
      <c r="C17" s="45"/>
      <c r="D17" s="45"/>
      <c r="E17" s="45"/>
    </row>
    <row r="21" spans="1:5" x14ac:dyDescent="0.25">
      <c r="A21" t="s">
        <v>99</v>
      </c>
      <c r="B21" s="39">
        <v>0.15</v>
      </c>
    </row>
    <row r="22" spans="1:5" x14ac:dyDescent="0.25">
      <c r="A22" t="s">
        <v>100</v>
      </c>
      <c r="B22" s="39">
        <v>0.15</v>
      </c>
    </row>
    <row r="23" spans="1:5" x14ac:dyDescent="0.25">
      <c r="A23" t="s">
        <v>101</v>
      </c>
      <c r="B23" s="39">
        <v>0.1</v>
      </c>
    </row>
  </sheetData>
  <mergeCells count="4">
    <mergeCell ref="A1:E1"/>
    <mergeCell ref="A2:E2"/>
    <mergeCell ref="A8:E8"/>
    <mergeCell ref="A9:E9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G20" sqref="G20"/>
    </sheetView>
  </sheetViews>
  <sheetFormatPr defaultColWidth="11.42578125" defaultRowHeight="15" x14ac:dyDescent="0.25"/>
  <cols>
    <col min="1" max="1" width="19.140625" bestFit="1" customWidth="1"/>
    <col min="2" max="3" width="15" bestFit="1" customWidth="1"/>
  </cols>
  <sheetData>
    <row r="1" spans="1:3" ht="21" x14ac:dyDescent="0.35">
      <c r="A1" s="117" t="s">
        <v>0</v>
      </c>
      <c r="B1" s="117"/>
      <c r="C1" s="117"/>
    </row>
    <row r="2" spans="1:3" ht="18.75" x14ac:dyDescent="0.3">
      <c r="A2" s="1" t="s">
        <v>1</v>
      </c>
      <c r="B2" s="1" t="s">
        <v>2</v>
      </c>
      <c r="C2" s="1" t="s">
        <v>3</v>
      </c>
    </row>
    <row r="3" spans="1:3" x14ac:dyDescent="0.25">
      <c r="A3" s="2" t="s">
        <v>4</v>
      </c>
      <c r="B3" s="3">
        <v>400000</v>
      </c>
      <c r="C3" s="3">
        <v>510000</v>
      </c>
    </row>
    <row r="4" spans="1:3" x14ac:dyDescent="0.25">
      <c r="A4" s="2" t="s">
        <v>5</v>
      </c>
      <c r="B4" s="3">
        <v>1600000</v>
      </c>
      <c r="C4" s="3">
        <v>1830000</v>
      </c>
    </row>
    <row r="5" spans="1:3" x14ac:dyDescent="0.25">
      <c r="A5" s="2" t="s">
        <v>6</v>
      </c>
      <c r="B5" s="3">
        <v>3500000</v>
      </c>
      <c r="C5" s="3">
        <v>5800000</v>
      </c>
    </row>
    <row r="6" spans="1:3" x14ac:dyDescent="0.25">
      <c r="A6" s="2" t="s">
        <v>7</v>
      </c>
      <c r="B6" s="3">
        <v>85000</v>
      </c>
      <c r="C6" s="3">
        <v>90000</v>
      </c>
    </row>
    <row r="7" spans="1:3" x14ac:dyDescent="0.25">
      <c r="A7" s="2" t="s">
        <v>8</v>
      </c>
      <c r="B7" s="3">
        <v>1400000</v>
      </c>
      <c r="C7" s="3">
        <v>3300000</v>
      </c>
    </row>
    <row r="8" spans="1:3" x14ac:dyDescent="0.25">
      <c r="A8" s="2" t="s">
        <v>9</v>
      </c>
      <c r="B8" s="3">
        <v>7800000</v>
      </c>
      <c r="C8" s="3">
        <v>8300000</v>
      </c>
    </row>
    <row r="9" spans="1:3" x14ac:dyDescent="0.25">
      <c r="A9" s="2" t="s">
        <v>10</v>
      </c>
      <c r="B9" s="3">
        <v>860000</v>
      </c>
      <c r="C9" s="3">
        <v>790000</v>
      </c>
    </row>
    <row r="10" spans="1:3" x14ac:dyDescent="0.25">
      <c r="A10" s="2" t="s">
        <v>11</v>
      </c>
      <c r="B10" s="3">
        <v>8930000</v>
      </c>
      <c r="C10" s="3">
        <v>9310000</v>
      </c>
    </row>
    <row r="11" spans="1:3" x14ac:dyDescent="0.25">
      <c r="A11" s="2" t="s">
        <v>12</v>
      </c>
      <c r="B11" s="3">
        <v>922000</v>
      </c>
      <c r="C11" s="3">
        <v>1560000</v>
      </c>
    </row>
    <row r="12" spans="1:3" ht="15.75" x14ac:dyDescent="0.25">
      <c r="A12" s="34" t="s">
        <v>88</v>
      </c>
      <c r="B12" s="41"/>
      <c r="C12" s="41"/>
    </row>
    <row r="13" spans="1:3" x14ac:dyDescent="0.25">
      <c r="A13" s="9" t="s">
        <v>58</v>
      </c>
      <c r="B13" s="41"/>
      <c r="C13" s="41"/>
    </row>
    <row r="14" spans="1:3" x14ac:dyDescent="0.25">
      <c r="A14" s="9" t="s">
        <v>102</v>
      </c>
      <c r="B14" s="41"/>
      <c r="C14" s="41"/>
    </row>
    <row r="15" spans="1:3" x14ac:dyDescent="0.25">
      <c r="A15" s="9" t="s">
        <v>103</v>
      </c>
      <c r="B15" s="41"/>
      <c r="C15" s="41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7" sqref="A17"/>
    </sheetView>
  </sheetViews>
  <sheetFormatPr defaultColWidth="11.42578125" defaultRowHeight="15" x14ac:dyDescent="0.25"/>
  <cols>
    <col min="1" max="1" width="19.140625" bestFit="1" customWidth="1"/>
    <col min="2" max="3" width="15" bestFit="1" customWidth="1"/>
  </cols>
  <sheetData>
    <row r="1" spans="1:3" ht="21" x14ac:dyDescent="0.35">
      <c r="A1" s="117" t="s">
        <v>0</v>
      </c>
      <c r="B1" s="117"/>
      <c r="C1" s="117"/>
    </row>
    <row r="2" spans="1:3" ht="18.75" x14ac:dyDescent="0.3">
      <c r="A2" s="1" t="s">
        <v>1</v>
      </c>
      <c r="B2" s="1" t="s">
        <v>2</v>
      </c>
      <c r="C2" s="1" t="s">
        <v>3</v>
      </c>
    </row>
    <row r="3" spans="1:3" x14ac:dyDescent="0.25">
      <c r="A3" s="2" t="s">
        <v>4</v>
      </c>
      <c r="B3" s="3">
        <v>400000</v>
      </c>
      <c r="C3" s="3">
        <v>510000</v>
      </c>
    </row>
    <row r="4" spans="1:3" x14ac:dyDescent="0.25">
      <c r="A4" s="2" t="s">
        <v>5</v>
      </c>
      <c r="B4" s="3">
        <v>1600000</v>
      </c>
      <c r="C4" s="3">
        <v>1830000</v>
      </c>
    </row>
    <row r="5" spans="1:3" x14ac:dyDescent="0.25">
      <c r="A5" s="2" t="s">
        <v>6</v>
      </c>
      <c r="B5" s="3">
        <v>3500000</v>
      </c>
      <c r="C5" s="3">
        <v>5800000</v>
      </c>
    </row>
    <row r="6" spans="1:3" x14ac:dyDescent="0.25">
      <c r="A6" s="2" t="s">
        <v>7</v>
      </c>
      <c r="B6" s="3">
        <v>85000</v>
      </c>
      <c r="C6" s="3">
        <v>90000</v>
      </c>
    </row>
    <row r="7" spans="1:3" x14ac:dyDescent="0.25">
      <c r="A7" s="2" t="s">
        <v>8</v>
      </c>
      <c r="B7" s="3">
        <v>1400000</v>
      </c>
      <c r="C7" s="3">
        <v>3300000</v>
      </c>
    </row>
    <row r="8" spans="1:3" x14ac:dyDescent="0.25">
      <c r="A8" s="2" t="s">
        <v>9</v>
      </c>
      <c r="B8" s="3">
        <v>7800000</v>
      </c>
      <c r="C8" s="3">
        <v>8300000</v>
      </c>
    </row>
    <row r="9" spans="1:3" x14ac:dyDescent="0.25">
      <c r="A9" s="2" t="s">
        <v>10</v>
      </c>
      <c r="B9" s="3">
        <v>860000</v>
      </c>
      <c r="C9" s="3">
        <v>790000</v>
      </c>
    </row>
    <row r="10" spans="1:3" x14ac:dyDescent="0.25">
      <c r="A10" s="2" t="s">
        <v>11</v>
      </c>
      <c r="B10" s="3">
        <v>8930000</v>
      </c>
      <c r="C10" s="3">
        <v>9310000</v>
      </c>
    </row>
    <row r="11" spans="1:3" x14ac:dyDescent="0.25">
      <c r="A11" s="2" t="s">
        <v>12</v>
      </c>
      <c r="B11" s="3">
        <v>922000</v>
      </c>
      <c r="C11" s="3">
        <v>1560000</v>
      </c>
    </row>
    <row r="12" spans="1:3" ht="15.75" x14ac:dyDescent="0.25">
      <c r="A12" s="34" t="s">
        <v>88</v>
      </c>
      <c r="B12" s="11">
        <f>SUM(B3:B11)</f>
        <v>25497000</v>
      </c>
      <c r="C12" s="11">
        <f>SUM(C3:C11)</f>
        <v>31490000</v>
      </c>
    </row>
    <row r="14" spans="1:3" ht="18.75" customHeight="1" x14ac:dyDescent="0.25">
      <c r="A14" s="118" t="s">
        <v>104</v>
      </c>
      <c r="B14" s="119"/>
      <c r="C14" s="119"/>
    </row>
    <row r="15" spans="1:3" x14ac:dyDescent="0.25">
      <c r="A15" s="119"/>
      <c r="B15" s="119"/>
      <c r="C15" s="119"/>
    </row>
    <row r="16" spans="1:3" x14ac:dyDescent="0.25">
      <c r="A16" s="119"/>
      <c r="B16" s="119"/>
      <c r="C16" s="119"/>
    </row>
  </sheetData>
  <mergeCells count="2">
    <mergeCell ref="A1:C1"/>
    <mergeCell ref="A14:C16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A14" sqref="A14:C16"/>
    </sheetView>
  </sheetViews>
  <sheetFormatPr defaultColWidth="11.42578125" defaultRowHeight="15" x14ac:dyDescent="0.25"/>
  <cols>
    <col min="1" max="1" width="19.140625" bestFit="1" customWidth="1"/>
    <col min="2" max="3" width="15" bestFit="1" customWidth="1"/>
  </cols>
  <sheetData>
    <row r="1" spans="1:3" ht="21" x14ac:dyDescent="0.35">
      <c r="A1" s="117" t="s">
        <v>0</v>
      </c>
      <c r="B1" s="117"/>
      <c r="C1" s="117"/>
    </row>
    <row r="2" spans="1:3" ht="18.75" x14ac:dyDescent="0.3">
      <c r="A2" s="1" t="s">
        <v>1</v>
      </c>
      <c r="B2" s="1" t="s">
        <v>2</v>
      </c>
      <c r="C2" s="1" t="s">
        <v>3</v>
      </c>
    </row>
    <row r="3" spans="1:3" x14ac:dyDescent="0.25">
      <c r="A3" s="2" t="s">
        <v>4</v>
      </c>
      <c r="B3" s="3">
        <v>400000</v>
      </c>
      <c r="C3" s="3">
        <v>510000</v>
      </c>
    </row>
    <row r="4" spans="1:3" x14ac:dyDescent="0.25">
      <c r="A4" s="2" t="s">
        <v>5</v>
      </c>
      <c r="B4" s="3">
        <v>1600000</v>
      </c>
      <c r="C4" s="3">
        <v>1830000</v>
      </c>
    </row>
    <row r="5" spans="1:3" x14ac:dyDescent="0.25">
      <c r="A5" s="2" t="s">
        <v>6</v>
      </c>
      <c r="B5" s="3">
        <v>3500000</v>
      </c>
      <c r="C5" s="3">
        <v>5800000</v>
      </c>
    </row>
    <row r="6" spans="1:3" x14ac:dyDescent="0.25">
      <c r="A6" s="2" t="s">
        <v>7</v>
      </c>
      <c r="B6" s="3">
        <v>85000</v>
      </c>
      <c r="C6" s="3">
        <v>90000</v>
      </c>
    </row>
    <row r="7" spans="1:3" x14ac:dyDescent="0.25">
      <c r="A7" s="2" t="s">
        <v>8</v>
      </c>
      <c r="B7" s="3">
        <v>1400000</v>
      </c>
      <c r="C7" s="3">
        <v>3300000</v>
      </c>
    </row>
    <row r="8" spans="1:3" x14ac:dyDescent="0.25">
      <c r="A8" s="2" t="s">
        <v>9</v>
      </c>
      <c r="B8" s="3">
        <v>7800000</v>
      </c>
      <c r="C8" s="3">
        <v>8300000</v>
      </c>
    </row>
    <row r="9" spans="1:3" x14ac:dyDescent="0.25">
      <c r="A9" s="2" t="s">
        <v>10</v>
      </c>
      <c r="B9" s="3">
        <v>860000</v>
      </c>
      <c r="C9" s="3">
        <v>790000</v>
      </c>
    </row>
    <row r="10" spans="1:3" x14ac:dyDescent="0.25">
      <c r="A10" s="2" t="s">
        <v>11</v>
      </c>
      <c r="B10" s="3">
        <v>8930000</v>
      </c>
      <c r="C10" s="3">
        <v>9310000</v>
      </c>
    </row>
    <row r="11" spans="1:3" x14ac:dyDescent="0.25">
      <c r="A11" s="2" t="s">
        <v>12</v>
      </c>
      <c r="B11" s="3">
        <v>922000</v>
      </c>
      <c r="C11" s="3">
        <v>1560000</v>
      </c>
    </row>
    <row r="12" spans="1:3" ht="15.75" x14ac:dyDescent="0.25">
      <c r="A12" s="34" t="s">
        <v>88</v>
      </c>
      <c r="B12" s="11">
        <f>SUM(B3:B11)</f>
        <v>25497000</v>
      </c>
      <c r="C12" s="11">
        <f>SUM(C3:C11)</f>
        <v>31490000</v>
      </c>
    </row>
    <row r="14" spans="1:3" x14ac:dyDescent="0.25">
      <c r="A14" s="118" t="s">
        <v>248</v>
      </c>
      <c r="B14" s="119"/>
      <c r="C14" s="119"/>
    </row>
    <row r="15" spans="1:3" x14ac:dyDescent="0.25">
      <c r="A15" s="119"/>
      <c r="B15" s="119"/>
      <c r="C15" s="119"/>
    </row>
    <row r="16" spans="1:3" ht="41.25" customHeight="1" x14ac:dyDescent="0.25">
      <c r="A16" s="119"/>
      <c r="B16" s="119"/>
      <c r="C16" s="119"/>
    </row>
  </sheetData>
  <mergeCells count="2">
    <mergeCell ref="A1:C1"/>
    <mergeCell ref="A14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M5" sqref="M5"/>
    </sheetView>
  </sheetViews>
  <sheetFormatPr defaultColWidth="11.42578125" defaultRowHeight="15" x14ac:dyDescent="0.25"/>
  <cols>
    <col min="1" max="1" width="24.5703125" customWidth="1"/>
  </cols>
  <sheetData>
    <row r="1" spans="1:4" ht="31.5" x14ac:dyDescent="0.25">
      <c r="A1" s="38"/>
      <c r="B1" s="42" t="s">
        <v>19</v>
      </c>
      <c r="C1" s="42" t="s">
        <v>20</v>
      </c>
      <c r="D1" s="42" t="s">
        <v>89</v>
      </c>
    </row>
    <row r="2" spans="1:4" x14ac:dyDescent="0.25">
      <c r="A2" s="40" t="s">
        <v>21</v>
      </c>
      <c r="B2" s="56">
        <v>8465</v>
      </c>
      <c r="C2" s="56">
        <v>9272</v>
      </c>
      <c r="D2" s="57">
        <v>80846</v>
      </c>
    </row>
    <row r="3" spans="1:4" x14ac:dyDescent="0.25">
      <c r="A3" s="40" t="s">
        <v>22</v>
      </c>
      <c r="B3" s="56">
        <v>5240</v>
      </c>
      <c r="C3" s="56">
        <v>4867</v>
      </c>
      <c r="D3" s="57">
        <v>41165</v>
      </c>
    </row>
    <row r="4" spans="1:4" x14ac:dyDescent="0.25">
      <c r="A4" s="40" t="s">
        <v>23</v>
      </c>
      <c r="B4" s="56">
        <v>2467</v>
      </c>
      <c r="C4" s="56">
        <v>2854</v>
      </c>
      <c r="D4" s="57">
        <v>11930</v>
      </c>
    </row>
    <row r="5" spans="1:4" x14ac:dyDescent="0.25">
      <c r="A5" s="40" t="s">
        <v>24</v>
      </c>
      <c r="B5" s="56">
        <v>8465</v>
      </c>
      <c r="C5" s="56">
        <v>7272</v>
      </c>
      <c r="D5" s="57">
        <v>22526</v>
      </c>
    </row>
    <row r="6" spans="1:4" x14ac:dyDescent="0.25">
      <c r="A6" s="40" t="s">
        <v>25</v>
      </c>
      <c r="B6" s="56">
        <v>4764</v>
      </c>
      <c r="C6" s="56">
        <v>4961</v>
      </c>
      <c r="D6" s="57">
        <v>50467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Page 4</vt:lpstr>
      <vt:lpstr>Page 5</vt:lpstr>
      <vt:lpstr>Page 8</vt:lpstr>
      <vt:lpstr>Page 9</vt:lpstr>
      <vt:lpstr>Page11</vt:lpstr>
      <vt:lpstr>Page 12</vt:lpstr>
      <vt:lpstr>Page 15</vt:lpstr>
      <vt:lpstr>Page 16</vt:lpstr>
      <vt:lpstr>Page 17</vt:lpstr>
      <vt:lpstr>SI-1</vt:lpstr>
      <vt:lpstr>SI-2</vt:lpstr>
      <vt:lpstr>SI-3</vt:lpstr>
      <vt:lpstr>SI-4</vt:lpstr>
      <vt:lpstr>RECHERCHE-1</vt:lpstr>
      <vt:lpstr>RECHERCHE-2</vt:lpstr>
      <vt:lpstr>RECHERCHE-3</vt:lpstr>
      <vt:lpstr>RECHERCHE-4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thierry</cp:lastModifiedBy>
  <dcterms:created xsi:type="dcterms:W3CDTF">2013-06-21T14:20:54Z</dcterms:created>
  <dcterms:modified xsi:type="dcterms:W3CDTF">2015-03-27T08:37:10Z</dcterms:modified>
</cp:coreProperties>
</file>