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5FE523FF-C40B-4C3A-8038-EFA9D09E9907}" xr6:coauthVersionLast="45" xr6:coauthVersionMax="45" xr10:uidLastSave="{00000000-0000-0000-0000-000000000000}"/>
  <bookViews>
    <workbookView xWindow="14610" yWindow="4650" windowWidth="24435" windowHeight="21675" activeTab="2" xr2:uid="{00000000-000D-0000-FFFF-FFFF00000000}"/>
  </bookViews>
  <sheets>
    <sheet name="BASE" sheetId="2" r:id="rId1"/>
    <sheet name="Enonce" sheetId="5" r:id="rId2"/>
    <sheet name="Corrige" sheetId="4" r:id="rId3"/>
  </sheets>
  <definedNames>
    <definedName name="cv" localSheetId="2">Corrige!$C$10</definedName>
    <definedName name="cv">#REF!</definedName>
    <definedName name="km" localSheetId="2">Corrige!$B$13</definedName>
    <definedName name="km">#REF!</definedName>
    <definedName name="Prix_au_Km_puissance">Corrige!$B$15</definedName>
    <definedName name="Prix_kilomètres_parcouru">Corrige!#REF!</definedName>
    <definedName name="représentant">BASE!$A$1:$F$5</definedName>
    <definedName name="representants">BASE!$A$2:$A$8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5" l="1"/>
  <c r="B16" i="5"/>
  <c r="C10" i="5"/>
  <c r="C9" i="5"/>
  <c r="C8" i="5"/>
  <c r="C7" i="5"/>
  <c r="C6" i="5"/>
  <c r="C6" i="4"/>
  <c r="C10" i="4"/>
  <c r="C9" i="4"/>
  <c r="C8" i="4"/>
  <c r="C7" i="4"/>
  <c r="B15" i="4"/>
  <c r="B16" i="4"/>
</calcChain>
</file>

<file path=xl/sharedStrings.xml><?xml version="1.0" encoding="utf-8"?>
<sst xmlns="http://schemas.openxmlformats.org/spreadsheetml/2006/main" count="69" uniqueCount="51">
  <si>
    <t>Nom représentant :</t>
  </si>
  <si>
    <t>Prénom représentant :</t>
  </si>
  <si>
    <t>Adresse :</t>
  </si>
  <si>
    <t>Puissance fiscale du véhicule :</t>
  </si>
  <si>
    <t>Mois :</t>
  </si>
  <si>
    <t>Nombre de kilomètres parcourus :</t>
  </si>
  <si>
    <t>Prix au kilomètre :</t>
  </si>
  <si>
    <t>Nom Représentant</t>
  </si>
  <si>
    <t>Prénom Représentant</t>
  </si>
  <si>
    <t>Adresse Représentant</t>
  </si>
  <si>
    <t>Téléphone Représentant</t>
  </si>
  <si>
    <t>Date embauche</t>
  </si>
  <si>
    <t>Puissance véhicule</t>
  </si>
  <si>
    <t>ALBERT</t>
  </si>
  <si>
    <t>René</t>
  </si>
  <si>
    <t>16, boulevard de la Scarpe - ARRAS</t>
  </si>
  <si>
    <t>03.21.58.09.18</t>
  </si>
  <si>
    <t>BEAUNEMINE</t>
  </si>
  <si>
    <t>Guy</t>
  </si>
  <si>
    <t>2, rue du Bac - PARIS</t>
  </si>
  <si>
    <t>01.42.25.75.20</t>
  </si>
  <si>
    <t>MOUSTACHE</t>
  </si>
  <si>
    <t>Jean</t>
  </si>
  <si>
    <t>42, rue du Capitole - TOULOUSE</t>
  </si>
  <si>
    <t>02.98.15.01.23</t>
  </si>
  <si>
    <t>CERRAIX</t>
  </si>
  <si>
    <t>Martial</t>
  </si>
  <si>
    <t>63, rue des acacias - MARSEILLE</t>
  </si>
  <si>
    <t>04.68.36.25.84</t>
  </si>
  <si>
    <t>Téléphone :</t>
  </si>
  <si>
    <t>ÉTAT DES FRAIS DE DÉPLACEMENT</t>
  </si>
  <si>
    <t>Montant des frais de déplacement :</t>
  </si>
  <si>
    <t>Date d'emauche</t>
  </si>
  <si>
    <t>ZA CHASSE ROYALE</t>
  </si>
  <si>
    <t>Si la puissance est supérieure à 6 cv : 0,65 € au kilomètre</t>
  </si>
  <si>
    <t>Si la puissance est inférieure ou égale à  6 cv : 0,55 € au kilomètre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</si>
  <si>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</si>
  <si>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</si>
  <si>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</si>
  <si>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</si>
  <si>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</si>
  <si>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</si>
  <si>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</si>
  <si>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</si>
  <si>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</si>
  <si>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</si>
  <si>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</si>
  <si>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</si>
  <si>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 à déterminer</t>
  </si>
  <si>
    <t>ÉTABLISSEMENTS DES TRAILEURS FOUS</t>
  </si>
  <si>
    <t>34370 CAZOULS LES BEZIERS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</si>
</sst>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[$-40C]mmm\-yy;@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/>
    <xf numFmtId="165" fontId="4" fillId="3" borderId="4" xfId="0" applyNumberFormat="1" applyFont="1" applyFill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44" fontId="4" fillId="3" borderId="4" xfId="2" applyFont="1" applyFill="1" applyBorder="1" applyAlignment="1">
      <alignment horizontal="left"/>
    </xf>
    <xf numFmtId="0" fontId="4" fillId="3" borderId="4" xfId="0" applyFont="1" applyFill="1" applyBorder="1" applyAlignment="1">
      <alignment horizontal="right" indent="1"/>
    </xf>
    <xf numFmtId="14" fontId="4" fillId="3" borderId="4" xfId="0" applyNumberFormat="1" applyFont="1" applyFill="1" applyBorder="1" applyAlignment="1">
      <alignment horizontal="right" indent="1"/>
    </xf>
    <xf numFmtId="0" fontId="4" fillId="0" borderId="0" xfId="0" applyFont="1" applyFill="1" applyBorder="1"/>
    <xf numFmtId="44" fontId="4" fillId="3" borderId="4" xfId="2" applyFont="1" applyFill="1" applyBorder="1"/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7" fillId="0" borderId="0" xfId="0" applyFont="1"/>
    <xf numFmtId="0" fontId="6" fillId="0" borderId="1" xfId="3" applyFont="1" applyFill="1" applyBorder="1" applyAlignment="1">
      <alignment horizontal="left" wrapText="1"/>
    </xf>
    <xf numFmtId="14" fontId="6" fillId="0" borderId="1" xfId="3" applyNumberFormat="1" applyFont="1" applyFill="1" applyBorder="1" applyAlignment="1">
      <alignment horizontal="right" wrapText="1"/>
    </xf>
    <xf numFmtId="0" fontId="6" fillId="0" borderId="1" xfId="3" applyFont="1" applyFill="1" applyBorder="1" applyAlignment="1">
      <alignment horizontal="right" wrapText="1"/>
    </xf>
    <xf numFmtId="0" fontId="5" fillId="0" borderId="0" xfId="0" applyFont="1" applyBorder="1" applyAlignment="1">
      <alignment horizontal="center"/>
    </xf>
  </cellXfs>
  <cellStyles count="4">
    <cellStyle name="Euro" xfId="1" xr:uid="{00000000-0005-0000-0000-000000000000}"/>
    <cellStyle name="Monétaire" xfId="2" builtinId="4"/>
    <cellStyle name="Normal" xfId="0" builtinId="0"/>
    <cellStyle name="Normal_Feuil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17</xdr:row>
      <xdr:rowOff>200024</xdr:rowOff>
    </xdr:from>
    <xdr:to>
      <xdr:col>6</xdr:col>
      <xdr:colOff>266700</xdr:colOff>
      <xdr:row>26</xdr:row>
      <xdr:rowOff>114300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14DC629-7822-4872-9BDC-A35007292222}"/>
            </a:ext>
          </a:extLst>
        </xdr:cNvPr>
        <xdr:cNvSpPr txBox="1">
          <a:spLocks noChangeArrowheads="1"/>
        </xdr:cNvSpPr>
      </xdr:nvSpPr>
      <xdr:spPr bwMode="auto">
        <a:xfrm>
          <a:off x="266699" y="3600449"/>
          <a:ext cx="9020176" cy="1714501"/>
        </a:xfrm>
        <a:prstGeom prst="rect">
          <a:avLst/>
        </a:prstGeom>
        <a:ln>
          <a:headEnd/>
          <a:tailE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rtl="0"/>
          <a:r>
            <a:rPr lang="fr-FR" sz="1400"/>
            <a:t>Insérez en C5 un menu déroulant comportant les noms des représentants</a:t>
          </a:r>
          <a:br>
            <a:rPr lang="fr-FR" sz="1400"/>
          </a:br>
          <a:r>
            <a:rPr lang="fr-FR" sz="1400"/>
            <a:t>Insérerez sur les autres cellules (C6-C10) une formule RECHERCHEV permettant l'affichage automatique des données en fonction du nom du représentant</a:t>
          </a:r>
          <a:br>
            <a:rPr lang="fr-FR" sz="1400"/>
          </a:br>
          <a:r>
            <a:rPr lang="fr-FR" sz="1400"/>
            <a:t>En B13 Insérez un menu déroulant qui reprends tous les mois de l'année</a:t>
          </a:r>
          <a:br>
            <a:rPr lang="fr-FR" sz="1400"/>
          </a:br>
          <a:r>
            <a:rPr lang="fr-FR" sz="1400"/>
            <a:t>En B14 Insérez une fonction SI qui récupère le prix au kilomètre en fonction des montant dans la feuille base</a:t>
          </a:r>
          <a:br>
            <a:rPr lang="fr-FR" sz="1400"/>
          </a:br>
          <a:r>
            <a:rPr lang="fr-FR" sz="1400"/>
            <a:t>En B15 Insérez une fonction SI qui détermine le prix au kilomètre en focntion de la puissance fiscale du véhicule</a:t>
          </a:r>
          <a:br>
            <a:rPr lang="fr-FR" sz="1400"/>
          </a:br>
          <a:r>
            <a:rPr lang="fr-FR" sz="1400"/>
            <a:t>En B16 Insérez la multiplication qui déterminera le résultat final</a:t>
          </a:r>
          <a:endParaRPr lang="fr-FR" sz="13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17</xdr:row>
      <xdr:rowOff>200024</xdr:rowOff>
    </xdr:from>
    <xdr:to>
      <xdr:col>3</xdr:col>
      <xdr:colOff>1276350</xdr:colOff>
      <xdr:row>25</xdr:row>
      <xdr:rowOff>85725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8F7073A3-BBB2-4C79-904E-7B8FE6148DF2}"/>
            </a:ext>
          </a:extLst>
        </xdr:cNvPr>
        <xdr:cNvSpPr txBox="1">
          <a:spLocks noChangeArrowheads="1"/>
        </xdr:cNvSpPr>
      </xdr:nvSpPr>
      <xdr:spPr bwMode="auto">
        <a:xfrm>
          <a:off x="266699" y="3600449"/>
          <a:ext cx="7620001" cy="1485901"/>
        </a:xfrm>
        <a:prstGeom prst="rect">
          <a:avLst/>
        </a:prstGeom>
        <a:ln>
          <a:headEnd/>
          <a:tailE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rtl="0"/>
          <a:r>
            <a:rPr lang="fr-FR" sz="1300" b="0" i="0" u="none" strike="noStrike" baseline="0">
              <a:solidFill>
                <a:srgbClr val="000000"/>
              </a:solidFill>
              <a:latin typeface="+mn-lt"/>
              <a:cs typeface="Arial"/>
            </a:rPr>
            <a:t>Insérez en C5 un menu déroulant comportant les noms des représentants</a:t>
          </a:r>
        </a:p>
        <a:p>
          <a:pPr rtl="0"/>
          <a:r>
            <a:rPr lang="fr-FR" sz="1300" b="0" i="0" u="none" strike="noStrike" baseline="0">
              <a:solidFill>
                <a:srgbClr val="000000"/>
              </a:solidFill>
              <a:latin typeface="+mn-lt"/>
              <a:cs typeface="Arial"/>
            </a:rPr>
            <a:t>Insérerez sur les autres cellules (C6-C10) une formule RECHERCHEV permettant l'affichage automatique des données en fonction du nom du représentant</a:t>
          </a:r>
        </a:p>
        <a:p>
          <a:pPr rtl="0"/>
          <a:r>
            <a:rPr lang="fr-FR" sz="1300" b="0" i="0" u="none" strike="noStrike" baseline="0">
              <a:solidFill>
                <a:srgbClr val="000000"/>
              </a:solidFill>
              <a:latin typeface="+mn-lt"/>
              <a:cs typeface="Arial"/>
            </a:rPr>
            <a:t>En B13 Insérez un menu déroulant qui reprends tous les mois de l'année</a:t>
          </a:r>
        </a:p>
        <a:p>
          <a:pPr rtl="0"/>
          <a:r>
            <a:rPr lang="fr-FR" sz="1300" b="0" i="0" u="none" strike="noStrike" baseline="0">
              <a:solidFill>
                <a:srgbClr val="000000"/>
              </a:solidFill>
              <a:latin typeface="+mn-lt"/>
              <a:cs typeface="Arial"/>
            </a:rPr>
            <a:t>En B14 Insérez une fonction SI qui récupère le prix au kilomètre en fonction des montant dans la feuille base</a:t>
          </a:r>
        </a:p>
        <a:p>
          <a:pPr rtl="0"/>
          <a:r>
            <a:rPr lang="fr-FR" sz="1300" b="0" i="0" u="none" strike="noStrike" baseline="0">
              <a:solidFill>
                <a:srgbClr val="000000"/>
              </a:solidFill>
              <a:latin typeface="+mn-lt"/>
              <a:cs typeface="Arial"/>
            </a:rPr>
            <a:t>En B16 Insérez la multiplication qui déterminera le résultat final</a:t>
          </a:r>
        </a:p>
        <a:p>
          <a:pPr rtl="0"/>
          <a:endParaRPr lang="fr-FR" sz="13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zoomScaleNormal="100" workbookViewId="0">
      <selection activeCell="D16" sqref="D16"/>
    </sheetView>
  </sheetViews>
  <sheetFormatPr baseColWidth="10" defaultRowHeight="15" x14ac:dyDescent="0.25"/>
  <cols>
    <col min="1" max="1" width="20.85546875" style="12" customWidth="1"/>
    <col min="2" max="2" width="23.28515625" style="12" customWidth="1"/>
    <col min="3" max="3" width="37.42578125" style="12" customWidth="1"/>
    <col min="4" max="4" width="24.42578125" style="12" customWidth="1"/>
    <col min="5" max="5" width="18.5703125" style="12" customWidth="1"/>
    <col min="6" max="6" width="19.5703125" style="12" customWidth="1"/>
    <col min="7" max="7" width="17.5703125" style="12" customWidth="1"/>
    <col min="8" max="16384" width="11.42578125" style="12"/>
  </cols>
  <sheetData>
    <row r="1" spans="1:7" x14ac:dyDescent="0.25">
      <c r="A1" s="10" t="s">
        <v>7</v>
      </c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G1" s="11" t="s">
        <v>48</v>
      </c>
    </row>
    <row r="2" spans="1:7" ht="16.899999999999999" customHeight="1" x14ac:dyDescent="0.25">
      <c r="A2" s="13" t="s">
        <v>13</v>
      </c>
      <c r="B2" s="13" t="s">
        <v>14</v>
      </c>
      <c r="C2" s="13" t="s">
        <v>15</v>
      </c>
      <c r="D2" s="13" t="s">
        <v>16</v>
      </c>
      <c r="E2" s="14">
        <v>33770</v>
      </c>
      <c r="F2" s="15">
        <v>6</v>
      </c>
      <c r="G2" s="12" t="s">
        <v>36</v>
      </c>
    </row>
    <row r="3" spans="1:7" x14ac:dyDescent="0.25">
      <c r="A3" s="13" t="s">
        <v>17</v>
      </c>
      <c r="B3" s="13" t="s">
        <v>18</v>
      </c>
      <c r="C3" s="13" t="s">
        <v>19</v>
      </c>
      <c r="D3" s="13" t="s">
        <v>20</v>
      </c>
      <c r="E3" s="14">
        <v>34599</v>
      </c>
      <c r="F3" s="15">
        <v>7</v>
      </c>
      <c r="G3" s="12" t="s">
        <v>37</v>
      </c>
    </row>
    <row r="4" spans="1:7" x14ac:dyDescent="0.25">
      <c r="A4" s="13" t="s">
        <v>21</v>
      </c>
      <c r="B4" s="13" t="s">
        <v>22</v>
      </c>
      <c r="C4" s="13" t="s">
        <v>23</v>
      </c>
      <c r="D4" s="13" t="s">
        <v>24</v>
      </c>
      <c r="E4" s="14">
        <v>34713</v>
      </c>
      <c r="F4" s="15">
        <v>6</v>
      </c>
      <c r="G4" s="12" t="s">
        <v>38</v>
      </c>
    </row>
    <row r="5" spans="1:7" x14ac:dyDescent="0.25">
      <c r="A5" s="13" t="s">
        <v>25</v>
      </c>
      <c r="B5" s="13" t="s">
        <v>26</v>
      </c>
      <c r="C5" s="13" t="s">
        <v>27</v>
      </c>
      <c r="D5" s="13" t="s">
        <v>28</v>
      </c>
      <c r="E5" s="14">
        <v>34773</v>
      </c>
      <c r="F5" s="15">
        <v>8</v>
      </c>
      <c r="G5" s="12" t="s">
        <v>39</v>
      </c>
    </row>
    <row r="6" spans="1:7" x14ac:dyDescent="0.25">
      <c r="G6" s="12" t="s">
        <v>40</v>
      </c>
    </row>
    <row r="7" spans="1:7" x14ac:dyDescent="0.25">
      <c r="G7" s="12" t="s">
        <v>41</v>
      </c>
    </row>
    <row r="8" spans="1:7" x14ac:dyDescent="0.25">
      <c r="G8" s="12" t="s">
        <v>42</v>
      </c>
    </row>
    <row r="9" spans="1:7" x14ac:dyDescent="0.25">
      <c r="A9" s="12" t="s">
        <v>34</v>
      </c>
      <c r="G9" s="12" t="s">
        <v>43</v>
      </c>
    </row>
    <row r="10" spans="1:7" x14ac:dyDescent="0.25">
      <c r="A10" s="12" t="s">
        <v>35</v>
      </c>
      <c r="G10" s="12" t="s">
        <v>44</v>
      </c>
    </row>
    <row r="11" spans="1:7" x14ac:dyDescent="0.25">
      <c r="G11" s="12" t="s">
        <v>45</v>
      </c>
    </row>
    <row r="12" spans="1:7" x14ac:dyDescent="0.25">
      <c r="G12" s="12" t="s">
        <v>46</v>
      </c>
    </row>
    <row r="13" spans="1:7" x14ac:dyDescent="0.25">
      <c r="G13" s="12" t="s">
        <v>47</v>
      </c>
    </row>
  </sheetData>
  <phoneticPr fontId="0" type="noConversion"/>
  <pageMargins left="0.19685039370078741" right="0.19685039370078741" top="1.1145833333333333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04A1-5E7A-4605-94D5-4DECD1792E7C}">
  <dimension ref="A1:C27"/>
  <sheetViews>
    <sheetView workbookViewId="0">
      <selection activeCell="C5" sqref="C5"/>
    </sheetView>
  </sheetViews>
  <sheetFormatPr baseColWidth="10" defaultRowHeight="12.75" x14ac:dyDescent="0.2"/>
  <cols>
    <col min="1" max="1" width="38.28515625" bestFit="1" customWidth="1"/>
    <col min="2" max="2" width="29.7109375" bestFit="1" customWidth="1"/>
    <col min="3" max="3" width="33" bestFit="1" customWidth="1"/>
  </cols>
  <sheetData>
    <row r="1" spans="1:3" ht="15.75" x14ac:dyDescent="0.25">
      <c r="A1" s="16" t="s">
        <v>30</v>
      </c>
      <c r="B1" s="16"/>
      <c r="C1" s="16"/>
    </row>
    <row r="2" spans="1:3" ht="15.75" x14ac:dyDescent="0.25">
      <c r="A2" s="2" t="s">
        <v>49</v>
      </c>
      <c r="B2" s="2"/>
      <c r="C2" s="1"/>
    </row>
    <row r="3" spans="1:3" ht="15.75" x14ac:dyDescent="0.25">
      <c r="A3" s="2" t="s">
        <v>33</v>
      </c>
      <c r="B3" s="2"/>
      <c r="C3" s="1"/>
    </row>
    <row r="4" spans="1:3" ht="15.75" x14ac:dyDescent="0.25">
      <c r="A4" s="2" t="s">
        <v>50</v>
      </c>
      <c r="B4" s="2"/>
      <c r="C4" s="1"/>
    </row>
    <row r="5" spans="1:3" ht="15.75" x14ac:dyDescent="0.25">
      <c r="A5" s="1"/>
      <c r="B5" s="1" t="s">
        <v>0</v>
      </c>
      <c r="C5" s="6" t="s">
        <v>21</v>
      </c>
    </row>
    <row r="6" spans="1:3" ht="15.75" x14ac:dyDescent="0.25">
      <c r="A6" s="1"/>
      <c r="B6" s="1" t="s">
        <v>1</v>
      </c>
      <c r="C6" s="6" t="str">
        <f>IF($C$5="","",VLOOKUP($C$5,représentant,2,0))</f>
        <v>Jean</v>
      </c>
    </row>
    <row r="7" spans="1:3" ht="15.75" x14ac:dyDescent="0.25">
      <c r="A7" s="1"/>
      <c r="B7" s="1" t="s">
        <v>2</v>
      </c>
      <c r="C7" s="6" t="str">
        <f>IF($C$5="","",VLOOKUP($C$5,représentant,3,0))</f>
        <v>42, rue du Capitole - TOULOUSE</v>
      </c>
    </row>
    <row r="8" spans="1:3" ht="15.75" x14ac:dyDescent="0.25">
      <c r="A8" s="1"/>
      <c r="B8" s="1" t="s">
        <v>29</v>
      </c>
      <c r="C8" s="6" t="str">
        <f>IF($C$5="","",VLOOKUP($C$5,représentant,4,0))</f>
        <v>02.98.15.01.23</v>
      </c>
    </row>
    <row r="9" spans="1:3" ht="15.75" x14ac:dyDescent="0.25">
      <c r="A9" s="1"/>
      <c r="B9" s="1" t="s">
        <v>32</v>
      </c>
      <c r="C9" s="7">
        <f>IF($C$5="","",VLOOKUP($C$5,représentant,5,0))</f>
        <v>34713</v>
      </c>
    </row>
    <row r="10" spans="1:3" ht="15.75" x14ac:dyDescent="0.25">
      <c r="A10" s="1"/>
      <c r="B10" s="1" t="s">
        <v>3</v>
      </c>
      <c r="C10" s="6">
        <f>IF($C$5="","",VLOOKUP($C$5,représentant,6,0))</f>
        <v>6</v>
      </c>
    </row>
    <row r="11" spans="1:3" ht="15.75" x14ac:dyDescent="0.25">
      <c r="A11" s="1"/>
      <c r="B11" s="1"/>
      <c r="C11" s="8"/>
    </row>
    <row r="12" spans="1:3" ht="15.75" x14ac:dyDescent="0.25">
      <c r="A12" s="1"/>
      <c r="B12" s="1"/>
      <c r="C12" s="1"/>
    </row>
    <row r="13" spans="1:3" ht="15.75" x14ac:dyDescent="0.25">
      <c r="A13" s="1" t="s">
        <v>4</v>
      </c>
      <c r="B13" s="3" t="s">
        <v>48</v>
      </c>
      <c r="C13" s="1"/>
    </row>
    <row r="14" spans="1:3" ht="15.75" x14ac:dyDescent="0.25">
      <c r="A14" s="1" t="s">
        <v>5</v>
      </c>
      <c r="B14" s="4">
        <v>5230</v>
      </c>
      <c r="C14" s="1"/>
    </row>
    <row r="15" spans="1:3" ht="15.75" x14ac:dyDescent="0.25">
      <c r="A15" s="1" t="s">
        <v>6</v>
      </c>
      <c r="B15" s="5">
        <f>IF(C10&lt;=6,0.55,0.65)</f>
        <v>0.55000000000000004</v>
      </c>
      <c r="C15" s="1"/>
    </row>
    <row r="16" spans="1:3" ht="15.75" x14ac:dyDescent="0.25">
      <c r="A16" s="1" t="s">
        <v>31</v>
      </c>
      <c r="B16" s="9">
        <f>SUM(B14*Prix_au_Km_puissance)</f>
        <v>2876.5000000000005</v>
      </c>
      <c r="C16" s="1"/>
    </row>
    <row r="17" spans="1:3" ht="15.75" x14ac:dyDescent="0.25">
      <c r="A17" s="1"/>
      <c r="B17" s="1"/>
      <c r="C17" s="1"/>
    </row>
    <row r="18" spans="1:3" ht="15.75" x14ac:dyDescent="0.25">
      <c r="A18" s="1"/>
      <c r="B18" s="1"/>
      <c r="C18" s="1"/>
    </row>
    <row r="19" spans="1:3" ht="15.75" x14ac:dyDescent="0.25">
      <c r="A19" s="1"/>
      <c r="B19" s="1"/>
      <c r="C19" s="1"/>
    </row>
    <row r="20" spans="1:3" ht="15.75" x14ac:dyDescent="0.25">
      <c r="A20" s="1"/>
      <c r="B20" s="1"/>
      <c r="C20" s="1"/>
    </row>
    <row r="21" spans="1:3" ht="15.75" x14ac:dyDescent="0.25">
      <c r="A21" s="1"/>
      <c r="B21" s="1"/>
      <c r="C21" s="1"/>
    </row>
    <row r="22" spans="1:3" ht="15.75" x14ac:dyDescent="0.25">
      <c r="A22" s="1"/>
      <c r="B22" s="1"/>
      <c r="C22" s="1"/>
    </row>
    <row r="23" spans="1:3" ht="15.75" x14ac:dyDescent="0.25">
      <c r="A23" s="1"/>
      <c r="B23" s="1"/>
      <c r="C23" s="1"/>
    </row>
    <row r="24" spans="1:3" ht="15.75" x14ac:dyDescent="0.25">
      <c r="A24" s="1"/>
      <c r="B24" s="1"/>
      <c r="C24" s="1"/>
    </row>
    <row r="25" spans="1:3" ht="15.75" x14ac:dyDescent="0.25">
      <c r="A25" s="1"/>
      <c r="B25" s="1"/>
      <c r="C25" s="1"/>
    </row>
    <row r="26" spans="1:3" ht="15.75" x14ac:dyDescent="0.25">
      <c r="A26" s="1"/>
      <c r="B26" s="1"/>
      <c r="C26" s="1"/>
    </row>
    <row r="27" spans="1:3" ht="15.75" x14ac:dyDescent="0.25">
      <c r="A27" s="1"/>
      <c r="B27" s="1"/>
      <c r="C27" s="1"/>
    </row>
  </sheetData>
  <mergeCells count="1">
    <mergeCell ref="A1:C1"/>
  </mergeCells>
  <dataValidations count="2">
    <dataValidation type="list" allowBlank="1" showInputMessage="1" showErrorMessage="1" sqref="C5" xr:uid="{BB3340BC-0A8A-4B57-8E40-7A771F99D31A}">
      <formula1>representants</formula1>
    </dataValidation>
    <dataValidation allowBlank="1" showInputMessage="1" showErrorMessage="1" promptTitle="Nbr Km" sqref="B14" xr:uid="{F78B3C70-0FEA-4C42-A3D1-31FD9A06AB5B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BCED52-148C-4FBA-9E49-86E59ADB421E}">
          <x14:formula1>
            <xm:f>BASE!$G$1:$G$13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6"/>
  <sheetViews>
    <sheetView tabSelected="1" zoomScaleNormal="100" zoomScalePageLayoutView="80" workbookViewId="0">
      <selection activeCell="C5" sqref="C5"/>
    </sheetView>
  </sheetViews>
  <sheetFormatPr baseColWidth="10" defaultRowHeight="15.75" x14ac:dyDescent="0.25"/>
  <cols>
    <col min="1" max="1" width="33.7109375" style="1" customWidth="1"/>
    <col min="2" max="2" width="29" style="1" customWidth="1"/>
    <col min="3" max="3" width="36.42578125" style="1" customWidth="1"/>
    <col min="4" max="4" width="20.85546875" style="1" bestFit="1" customWidth="1"/>
    <col min="5" max="5" width="31.5703125" style="1" bestFit="1" customWidth="1"/>
    <col min="6" max="6" width="23.5703125" style="1" bestFit="1" customWidth="1"/>
    <col min="7" max="7" width="15.28515625" style="1" bestFit="1" customWidth="1"/>
    <col min="8" max="8" width="18.5703125" style="1" bestFit="1" customWidth="1"/>
    <col min="9" max="16384" width="11.42578125" style="1"/>
  </cols>
  <sheetData>
    <row r="1" spans="1:3" x14ac:dyDescent="0.25">
      <c r="A1" s="16" t="s">
        <v>30</v>
      </c>
      <c r="B1" s="16"/>
      <c r="C1" s="16"/>
    </row>
    <row r="2" spans="1:3" x14ac:dyDescent="0.25">
      <c r="A2" s="2" t="s">
        <v>49</v>
      </c>
      <c r="B2" s="2"/>
    </row>
    <row r="3" spans="1:3" x14ac:dyDescent="0.25">
      <c r="A3" s="2" t="s">
        <v>33</v>
      </c>
      <c r="B3" s="2"/>
    </row>
    <row r="4" spans="1:3" x14ac:dyDescent="0.25">
      <c r="A4" s="2" t="s">
        <v>50</v>
      </c>
      <c r="B4" s="2"/>
    </row>
    <row r="5" spans="1:3" x14ac:dyDescent="0.25">
      <c r="B5" s="1" t="s">
        <v>0</v>
      </c>
      <c r="C5" s="6" t="s">
        <v>21</v>
      </c>
    </row>
    <row r="6" spans="1:3" x14ac:dyDescent="0.25">
      <c r="B6" s="1" t="s">
        <v>1</v>
      </c>
      <c r="C6" s="6" t="str">
        <f>IF($C$5="","",VLOOKUP($C$5,représentant,2,0))</f>
        <v>Jean</v>
      </c>
    </row>
    <row r="7" spans="1:3" x14ac:dyDescent="0.25">
      <c r="B7" s="1" t="s">
        <v>2</v>
      </c>
      <c r="C7" s="6" t="str">
        <f>IF($C$5="","",VLOOKUP($C$5,représentant,3,0))</f>
        <v>42, rue du Capitole - TOULOUSE</v>
      </c>
    </row>
    <row r="8" spans="1:3" x14ac:dyDescent="0.25">
      <c r="B8" s="1" t="s">
        <v>29</v>
      </c>
      <c r="C8" s="6" t="str">
        <f>IF($C$5="","",VLOOKUP($C$5,représentant,4,0))</f>
        <v>02.98.15.01.23</v>
      </c>
    </row>
    <row r="9" spans="1:3" x14ac:dyDescent="0.25">
      <c r="B9" s="1" t="s">
        <v>32</v>
      </c>
      <c r="C9" s="7">
        <f>IF($C$5="","",VLOOKUP($C$5,représentant,5,0))</f>
        <v>34713</v>
      </c>
    </row>
    <row r="10" spans="1:3" x14ac:dyDescent="0.25">
      <c r="B10" s="1" t="s">
        <v>3</v>
      </c>
      <c r="C10" s="6">
        <f>IF($C$5="","",VLOOKUP($C$5,représentant,6,0))</f>
        <v>6</v>
      </c>
    </row>
    <row r="11" spans="1:3" x14ac:dyDescent="0.25">
      <c r="C11" s="8"/>
    </row>
    <row r="13" spans="1:3" x14ac:dyDescent="0.25">
      <c r="A13" s="1" t="s">
        <v>4</v>
      </c>
      <c r="B13" s="3" t="s">
        <v>48</v>
      </c>
    </row>
    <row r="14" spans="1:3" x14ac:dyDescent="0.25">
      <c r="A14" s="1" t="s">
        <v>5</v>
      </c>
      <c r="B14" s="4">
        <v>5230</v>
      </c>
    </row>
    <row r="15" spans="1:3" x14ac:dyDescent="0.25">
      <c r="A15" s="1" t="s">
        <v>6</v>
      </c>
      <c r="B15" s="5">
        <f>IF(cv&lt;=6,0.55,0.65)</f>
        <v>0.55000000000000004</v>
      </c>
    </row>
    <row r="16" spans="1:3" x14ac:dyDescent="0.25">
      <c r="A16" s="1" t="s">
        <v>31</v>
      </c>
      <c r="B16" s="9">
        <f>SUM(B14*Prix_au_Km_puissance)</f>
        <v>2876.5000000000005</v>
      </c>
    </row>
  </sheetData>
  <dataConsolidate/>
  <mergeCells count="1">
    <mergeCell ref="A1:C1"/>
  </mergeCells>
  <dataValidations count="2">
    <dataValidation allowBlank="1" showInputMessage="1" showErrorMessage="1" promptTitle="Nbr Km" sqref="B14" xr:uid="{00000000-0002-0000-0200-000000000000}"/>
    <dataValidation type="list" allowBlank="1" showInputMessage="1" showErrorMessage="1" sqref="C5" xr:uid="{00000000-0002-0000-0200-000001000000}">
      <formula1>representants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scale="90" orientation="landscape" horizontalDpi="4294967294" r:id="rId1"/>
  <headerFooter alignWithMargins="0">
    <oddHeader>&amp;R&amp;G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4BD9DA-E5F8-4724-B7F1-4A0EAECA5002}">
          <x14:formula1>
            <xm:f>BASE!$G$1:$G$13</xm:f>
          </x14:formula1>
          <xm:sqref>B13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BASE</vt:lpstr>
      <vt:lpstr>Enonce</vt:lpstr>
      <vt:lpstr>Corrige</vt:lpstr>
      <vt:lpstr>Corrige!cv</vt:lpstr>
      <vt:lpstr>Corrige!km</vt:lpstr>
      <vt:lpstr>Prix_au_Km_puissance</vt:lpstr>
      <vt:lpstr>représentant</vt:lpstr>
      <vt:lpstr>representants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rechercheV</dc:title>
  <dc:creator>clic-formation</dc:creator>
  <cp:lastModifiedBy>Clic-Formation</cp:lastModifiedBy>
  <cp:lastPrinted>2011-06-27T08:37:26Z</cp:lastPrinted>
  <dcterms:created xsi:type="dcterms:W3CDTF">2001-10-03T14:12:16Z</dcterms:created>
  <dcterms:modified xsi:type="dcterms:W3CDTF">2020-03-30T09:30:40Z</dcterms:modified>
</cp:coreProperties>
</file>