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03\"/>
    </mc:Choice>
  </mc:AlternateContent>
  <xr:revisionPtr revIDLastSave="0" documentId="13_ncr:1_{72B42E69-76CC-44C0-B4BC-0FF897ED21E3}" xr6:coauthVersionLast="47" xr6:coauthVersionMax="47" xr10:uidLastSave="{00000000-0000-0000-0000-000000000000}"/>
  <bookViews>
    <workbookView xWindow="14400" yWindow="660" windowWidth="20550" windowHeight="18975" xr2:uid="{59B7C285-ABC6-4B4A-A936-82C5854E182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2" i="1"/>
  <c r="D21" i="1"/>
  <c r="D20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<sst xmlns="http://schemas.openxmlformats.org/spreadsheetml/2006/main" count="42" uniqueCount="32">
  <si>
    <t>Astre</t>
  </si>
  <si>
    <t>Type</t>
  </si>
  <si>
    <t>Diamètre km</t>
  </si>
  <si>
    <t>Nb de diamètres terranova</t>
  </si>
  <si>
    <t>Période orbitale
En jours avec decimal</t>
  </si>
  <si>
    <t>Période orbitale en jours heures (nombres entiers)</t>
  </si>
  <si>
    <t>Beltegeuse</t>
  </si>
  <si>
    <t>Etoile</t>
  </si>
  <si>
    <t>Aldebaran</t>
  </si>
  <si>
    <t>Planète tellurique</t>
  </si>
  <si>
    <t>Bellatrix</t>
  </si>
  <si>
    <t>Terranova</t>
  </si>
  <si>
    <t>Sirius</t>
  </si>
  <si>
    <t>Satellite Aldebaran</t>
  </si>
  <si>
    <t>Canopus</t>
  </si>
  <si>
    <t>Vega</t>
  </si>
  <si>
    <t>Planète gazeuse</t>
  </si>
  <si>
    <t>Procyon</t>
  </si>
  <si>
    <t>Satellite de Beltegeuse</t>
  </si>
  <si>
    <t>Hadar</t>
  </si>
  <si>
    <t>Io</t>
  </si>
  <si>
    <t>Arcturus</t>
  </si>
  <si>
    <t>Achernar</t>
  </si>
  <si>
    <t>Planète naine</t>
  </si>
  <si>
    <t>Antares</t>
  </si>
  <si>
    <t>Titan</t>
  </si>
  <si>
    <t>Satellite d'Antarès</t>
  </si>
  <si>
    <t>Krab</t>
  </si>
  <si>
    <t>Tatouine</t>
  </si>
  <si>
    <t>Etoile de la mort</t>
  </si>
  <si>
    <t>Nombre de Planètes figurant dans la liste</t>
  </si>
  <si>
    <t>Nom bre de satellites figurant dans la liste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</si>
</sst>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3" fontId="3" fillId="0" borderId="2" xfId="0" applyNumberFormat="1" applyFont="1" applyBorder="1" applyAlignment="1">
      <alignment horizontal="right" vertical="top" shrinkToFit="1"/>
    </xf>
    <xf numFmtId="0" fontId="2" fillId="2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shrinkToFit="1"/>
    </xf>
    <xf numFmtId="1" fontId="3" fillId="0" borderId="2" xfId="0" applyNumberFormat="1" applyFont="1" applyBorder="1" applyAlignment="1">
      <alignment horizontal="right" vertical="top" shrinkToFit="1"/>
    </xf>
    <xf numFmtId="0" fontId="3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2" fillId="2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3" fontId="4" fillId="0" borderId="2" xfId="0" applyNumberFormat="1" applyFont="1" applyBorder="1" applyAlignment="1">
      <alignment horizontal="right" vertical="top" shrinkToFit="1"/>
    </xf>
    <xf numFmtId="0" fontId="1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4744A-B9F3-4690-83E6-593360D54338}">
  <dimension ref="A1:F21"/>
  <sheetViews>
    <sheetView tabSelected="1" workbookViewId="0">
      <selection activeCell="G1" sqref="G1"/>
    </sheetView>
  </sheetViews>
  <sheetFormatPr baseColWidth="10" defaultRowHeight="15" x14ac:dyDescent="0.25"/>
  <cols>
    <col min="1" max="1" width="16.42578125" bestFit="1" customWidth="1"/>
    <col min="2" max="2" width="22.7109375" bestFit="1" customWidth="1"/>
    <col min="3" max="3" width="13.5703125" bestFit="1" customWidth="1"/>
    <col min="4" max="4" width="27.85546875" bestFit="1" customWidth="1"/>
    <col min="5" max="5" width="22.28515625" bestFit="1" customWidth="1"/>
    <col min="6" max="6" width="33" bestFit="1" customWidth="1"/>
  </cols>
  <sheetData>
    <row r="1" spans="1:6" ht="31.5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 ht="15.75" x14ac:dyDescent="0.25">
      <c r="A2" s="4" t="s">
        <v>6</v>
      </c>
      <c r="B2" s="5" t="s">
        <v>7</v>
      </c>
      <c r="C2" s="6">
        <v>2392684</v>
      </c>
      <c r="D2" s="7">
        <f>IF(C2/C$5&gt;=1,ROUND(C2/C$5,0),"1/"&amp;ROUND(C$5/C2,0))</f>
        <v>188</v>
      </c>
      <c r="E2" s="8">
        <v>12.5</v>
      </c>
      <c r="F2" s="9" t="str">
        <f>IF(E2="","",INT(E2)&amp;" Jour (s)"&amp;" "&amp;ROUND((E2-INT(E2))*24,0)&amp;" Heure (s)")</f>
        <v>12 Jour (s) 12 Heure (s)</v>
      </c>
    </row>
    <row r="3" spans="1:6" ht="15.75" x14ac:dyDescent="0.25">
      <c r="A3" s="4" t="s">
        <v>8</v>
      </c>
      <c r="B3" s="5" t="s">
        <v>9</v>
      </c>
      <c r="C3" s="6">
        <v>2879</v>
      </c>
      <c r="D3" s="7" t="str">
        <f t="shared" ref="D3:D18" si="0">IF(C3/C$5&gt;=1,ROUND(C3/C$5,0),"1/"&amp;ROUND(C$5/C3,0))</f>
        <v>1/4</v>
      </c>
      <c r="E3" s="8">
        <v>14.3</v>
      </c>
      <c r="F3" s="9" t="str">
        <f t="shared" ref="F3:F18" si="1">IF(E3="","",INT(E3)&amp;" Jour (s)"&amp;" "&amp;ROUND((E3-INT(E3))*24,0)&amp;" Heure (s)")</f>
        <v>14 Jour (s) 7 Heure (s)</v>
      </c>
    </row>
    <row r="4" spans="1:6" ht="15.75" x14ac:dyDescent="0.25">
      <c r="A4" s="4" t="s">
        <v>10</v>
      </c>
      <c r="B4" s="5" t="s">
        <v>9</v>
      </c>
      <c r="C4" s="6">
        <v>14104</v>
      </c>
      <c r="D4" s="7">
        <f t="shared" si="0"/>
        <v>1</v>
      </c>
      <c r="E4" s="8">
        <v>5.0999999999999996</v>
      </c>
      <c r="F4" s="9" t="str">
        <f t="shared" si="1"/>
        <v>5 Jour (s) 2 Heure (s)</v>
      </c>
    </row>
    <row r="5" spans="1:6" ht="15.75" x14ac:dyDescent="0.25">
      <c r="A5" s="17" t="s">
        <v>11</v>
      </c>
      <c r="B5" s="18" t="s">
        <v>9</v>
      </c>
      <c r="C5" s="19">
        <v>12756</v>
      </c>
      <c r="D5" s="20">
        <f t="shared" si="0"/>
        <v>1</v>
      </c>
      <c r="E5" s="21">
        <v>2.1</v>
      </c>
      <c r="F5" s="9" t="str">
        <f t="shared" si="1"/>
        <v>2 Jour (s) 2 Heure (s)</v>
      </c>
    </row>
    <row r="6" spans="1:6" ht="15.75" x14ac:dyDescent="0.25">
      <c r="A6" s="4" t="s">
        <v>12</v>
      </c>
      <c r="B6" s="5" t="s">
        <v>13</v>
      </c>
      <c r="C6" s="6">
        <v>3475</v>
      </c>
      <c r="D6" s="7" t="str">
        <f t="shared" si="0"/>
        <v>1/4</v>
      </c>
      <c r="E6" s="10">
        <v>27.22</v>
      </c>
      <c r="F6" s="9" t="str">
        <f t="shared" si="1"/>
        <v>27 Jour (s) 5 Heure (s)</v>
      </c>
    </row>
    <row r="7" spans="1:6" ht="15.75" x14ac:dyDescent="0.25">
      <c r="A7" s="4" t="s">
        <v>14</v>
      </c>
      <c r="B7" s="5" t="s">
        <v>9</v>
      </c>
      <c r="C7" s="6">
        <v>7694</v>
      </c>
      <c r="D7" s="7" t="str">
        <f t="shared" si="0"/>
        <v>1/2</v>
      </c>
      <c r="E7" s="8">
        <v>10.002000000000001</v>
      </c>
      <c r="F7" s="9" t="str">
        <f t="shared" si="1"/>
        <v>10 Jour (s) 0 Heure (s)</v>
      </c>
    </row>
    <row r="8" spans="1:6" ht="15.75" x14ac:dyDescent="0.25">
      <c r="A8" s="4" t="s">
        <v>15</v>
      </c>
      <c r="B8" s="5" t="s">
        <v>16</v>
      </c>
      <c r="C8" s="6">
        <v>160489</v>
      </c>
      <c r="D8" s="7">
        <f t="shared" si="0"/>
        <v>13</v>
      </c>
      <c r="E8" s="8">
        <v>8.6</v>
      </c>
      <c r="F8" s="9" t="str">
        <f t="shared" si="1"/>
        <v>8 Jour (s) 14 Heure (s)</v>
      </c>
    </row>
    <row r="9" spans="1:6" ht="15.75" x14ac:dyDescent="0.25">
      <c r="A9" s="4" t="s">
        <v>17</v>
      </c>
      <c r="B9" s="5" t="s">
        <v>18</v>
      </c>
      <c r="C9" s="6">
        <v>4122</v>
      </c>
      <c r="D9" s="7" t="str">
        <f t="shared" si="0"/>
        <v>1/3</v>
      </c>
      <c r="E9" s="10">
        <v>3.55</v>
      </c>
      <c r="F9" s="9" t="str">
        <f t="shared" si="1"/>
        <v>3 Jour (s) 13 Heure (s)</v>
      </c>
    </row>
    <row r="10" spans="1:6" ht="15.75" x14ac:dyDescent="0.25">
      <c r="A10" s="4" t="s">
        <v>19</v>
      </c>
      <c r="B10" s="5" t="s">
        <v>18</v>
      </c>
      <c r="C10" s="6">
        <v>5262</v>
      </c>
      <c r="D10" s="7" t="str">
        <f t="shared" si="0"/>
        <v>1/2</v>
      </c>
      <c r="E10" s="10">
        <v>7.15</v>
      </c>
      <c r="F10" s="9" t="str">
        <f t="shared" si="1"/>
        <v>7 Jour (s) 4 Heure (s)</v>
      </c>
    </row>
    <row r="11" spans="1:6" ht="15.75" x14ac:dyDescent="0.25">
      <c r="A11" s="4" t="s">
        <v>20</v>
      </c>
      <c r="B11" s="5" t="s">
        <v>18</v>
      </c>
      <c r="C11" s="6">
        <v>3005</v>
      </c>
      <c r="D11" s="7" t="str">
        <f t="shared" si="0"/>
        <v>1/4</v>
      </c>
      <c r="E11" s="10">
        <v>1.77</v>
      </c>
      <c r="F11" s="9" t="str">
        <f t="shared" si="1"/>
        <v>1 Jour (s) 18 Heure (s)</v>
      </c>
    </row>
    <row r="12" spans="1:6" ht="15.75" x14ac:dyDescent="0.25">
      <c r="A12" s="4" t="s">
        <v>21</v>
      </c>
      <c r="B12" s="5" t="s">
        <v>18</v>
      </c>
      <c r="C12" s="6">
        <v>5001</v>
      </c>
      <c r="D12" s="7" t="str">
        <f t="shared" si="0"/>
        <v>1/3</v>
      </c>
      <c r="E12" s="10">
        <v>16.690000000000001</v>
      </c>
      <c r="F12" s="9" t="str">
        <f t="shared" si="1"/>
        <v>16 Jour (s) 17 Heure (s)</v>
      </c>
    </row>
    <row r="13" spans="1:6" ht="15.75" x14ac:dyDescent="0.25">
      <c r="A13" s="4" t="s">
        <v>22</v>
      </c>
      <c r="B13" s="5" t="s">
        <v>23</v>
      </c>
      <c r="C13" s="11">
        <v>876</v>
      </c>
      <c r="D13" s="7" t="str">
        <f t="shared" si="0"/>
        <v>1/15</v>
      </c>
      <c r="E13" s="8">
        <v>5.55</v>
      </c>
      <c r="F13" s="9" t="str">
        <f t="shared" si="1"/>
        <v>5 Jour (s) 13 Heure (s)</v>
      </c>
    </row>
    <row r="14" spans="1:6" ht="15.75" x14ac:dyDescent="0.25">
      <c r="A14" s="4" t="s">
        <v>24</v>
      </c>
      <c r="B14" s="5" t="s">
        <v>16</v>
      </c>
      <c r="C14" s="6">
        <v>120536</v>
      </c>
      <c r="D14" s="7">
        <f t="shared" si="0"/>
        <v>9</v>
      </c>
      <c r="E14" s="8">
        <v>3.25</v>
      </c>
      <c r="F14" s="9" t="str">
        <f t="shared" si="1"/>
        <v>3 Jour (s) 6 Heure (s)</v>
      </c>
    </row>
    <row r="15" spans="1:6" ht="15.75" x14ac:dyDescent="0.25">
      <c r="A15" s="4" t="s">
        <v>25</v>
      </c>
      <c r="B15" s="5" t="s">
        <v>26</v>
      </c>
      <c r="C15" s="6">
        <v>5151</v>
      </c>
      <c r="D15" s="7" t="str">
        <f t="shared" si="0"/>
        <v>1/2</v>
      </c>
      <c r="E15" s="10">
        <v>15.95</v>
      </c>
      <c r="F15" s="9" t="str">
        <f t="shared" si="1"/>
        <v>15 Jour (s) 23 Heure (s)</v>
      </c>
    </row>
    <row r="16" spans="1:6" ht="15.75" x14ac:dyDescent="0.25">
      <c r="A16" s="4" t="s">
        <v>27</v>
      </c>
      <c r="B16" s="5" t="s">
        <v>16</v>
      </c>
      <c r="C16" s="6">
        <v>51118</v>
      </c>
      <c r="D16" s="7">
        <f t="shared" si="0"/>
        <v>4</v>
      </c>
      <c r="E16" s="8">
        <v>21.1</v>
      </c>
      <c r="F16" s="9" t="str">
        <f t="shared" si="1"/>
        <v>21 Jour (s) 2 Heure (s)</v>
      </c>
    </row>
    <row r="17" spans="1:6" ht="15.75" x14ac:dyDescent="0.25">
      <c r="A17" s="4" t="s">
        <v>28</v>
      </c>
      <c r="B17" s="5" t="s">
        <v>16</v>
      </c>
      <c r="C17" s="6">
        <v>49528</v>
      </c>
      <c r="D17" s="7">
        <f t="shared" si="0"/>
        <v>4</v>
      </c>
      <c r="E17" s="12">
        <v>10.029999999999999</v>
      </c>
      <c r="F17" s="9" t="str">
        <f t="shared" si="1"/>
        <v>10 Jour (s) 1 Heure (s)</v>
      </c>
    </row>
    <row r="18" spans="1:6" ht="15.75" x14ac:dyDescent="0.25">
      <c r="A18" s="4" t="s">
        <v>29</v>
      </c>
      <c r="B18" s="4" t="s">
        <v>23</v>
      </c>
      <c r="C18" s="6">
        <v>2390</v>
      </c>
      <c r="D18" s="13" t="str">
        <f t="shared" si="0"/>
        <v>1/5</v>
      </c>
      <c r="E18" s="14">
        <v>5.8</v>
      </c>
      <c r="F18" s="9" t="str">
        <f t="shared" si="1"/>
        <v>5 Jour (s) 19 Heure (s)</v>
      </c>
    </row>
    <row r="19" spans="1:6" ht="15.75" x14ac:dyDescent="0.25">
      <c r="A19" s="22"/>
      <c r="B19" s="23"/>
      <c r="C19" s="23"/>
      <c r="D19" s="23"/>
      <c r="E19" s="15"/>
      <c r="F19" s="15"/>
    </row>
    <row r="20" spans="1:6" ht="15.75" x14ac:dyDescent="0.25">
      <c r="A20" s="24" t="s">
        <v>30</v>
      </c>
      <c r="B20" s="24"/>
      <c r="C20" s="24"/>
      <c r="D20" s="16">
        <f>COUNTIF(B2:B18,"Planète*")</f>
        <v>10</v>
      </c>
      <c r="E20" s="15"/>
      <c r="F20" s="15"/>
    </row>
    <row r="21" spans="1:6" ht="15.75" x14ac:dyDescent="0.25">
      <c r="A21" s="24" t="s">
        <v>31</v>
      </c>
      <c r="B21" s="24"/>
      <c r="C21" s="24"/>
      <c r="D21" s="16">
        <f>COUNTIF(B2:B18,"Satellite*")</f>
        <v>6</v>
      </c>
      <c r="E21" s="15"/>
      <c r="F21" s="15"/>
    </row>
  </sheetData>
  <mergeCells count="3">
    <mergeCell ref="A19:D19"/>
    <mergeCell ref="A20:C20"/>
    <mergeCell ref="A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2023-10-02T18:10:09Z</dcterms:created>
  <dcterms:modified xsi:type="dcterms:W3CDTF">2023-10-03T09:25:21Z</dcterms:modified>
</cp:coreProperties>
</file>