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ureau-e\"/>
    </mc:Choice>
  </mc:AlternateContent>
  <xr:revisionPtr revIDLastSave="0" documentId="13_ncr:1_{9AD4288A-CADD-4CCA-A017-092BF5B8D8EB}" xr6:coauthVersionLast="47" xr6:coauthVersionMax="47" xr10:uidLastSave="{00000000-0000-0000-0000-000000000000}"/>
  <bookViews>
    <workbookView xWindow="12555" yWindow="225" windowWidth="30390" windowHeight="26430" xr2:uid="{CC197C68-F04D-45E8-ADD2-A76A18F19BEE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9" i="1" l="1"/>
  <c r="D19" i="1"/>
  <c r="E19" i="1"/>
  <c r="F19" i="1"/>
  <c r="B19" i="1"/>
  <c r="C18" i="1"/>
  <c r="D18" i="1"/>
  <c r="E18" i="1"/>
  <c r="F18" i="1"/>
  <c r="B18" i="1"/>
  <c r="C17" i="1"/>
  <c r="D17" i="1"/>
  <c r="E17" i="1"/>
  <c r="F17" i="1"/>
  <c r="B17" i="1"/>
  <c r="C16" i="1"/>
  <c r="D16" i="1"/>
  <c r="E16" i="1"/>
  <c r="F16" i="1"/>
  <c r="B16" i="1"/>
  <c r="C14" i="1"/>
  <c r="D14" i="1"/>
  <c r="E14" i="1"/>
  <c r="F14" i="1"/>
  <c r="B14" i="1"/>
  <c r="C13" i="1"/>
  <c r="D13" i="1"/>
  <c r="E13" i="1"/>
  <c r="F13" i="1"/>
  <c r="B13" i="1"/>
  <c r="C8" i="1"/>
  <c r="D8" i="1"/>
  <c r="E8" i="1"/>
  <c r="F8" i="1"/>
  <c r="B8" i="1"/>
</calcChain>
</file>

<file path=xl/sharedStrings.xml><?xml version="1.0" encoding="utf-8"?>
<sst xmlns="http://schemas.openxmlformats.org/spreadsheetml/2006/main" count="25" uniqueCount="25">
  <si>
    <t>BUSTOP - ANALYSE DE LA RENTABILITE DES VOYAGES</t>
  </si>
  <si>
    <t>Nombre de jours de Fonctionnement par semaine :</t>
  </si>
  <si>
    <t>Nombre MAX de place :</t>
  </si>
  <si>
    <t>% Occupation souhaitée :</t>
  </si>
  <si>
    <t>Pour un car :</t>
  </si>
  <si>
    <t>Destination de Paris à</t>
  </si>
  <si>
    <t>BORDEAUX</t>
  </si>
  <si>
    <t>LYON</t>
  </si>
  <si>
    <t>METZ</t>
  </si>
  <si>
    <t>NANTES</t>
  </si>
  <si>
    <t>TOULOUSE</t>
  </si>
  <si>
    <t>Distance en km</t>
  </si>
  <si>
    <t>TARIFS 2017 (arrondi à l'EUR)</t>
  </si>
  <si>
    <t>SEMAINE</t>
  </si>
  <si>
    <t>Nombre de voyage PAR JOUR</t>
  </si>
  <si>
    <t>Nombre de places vendues</t>
  </si>
  <si>
    <t xml:space="preserve">NOMBRES DE PLACES </t>
  </si>
  <si>
    <t>MONTANTS VENTES</t>
  </si>
  <si>
    <t>NON VENDUES</t>
  </si>
  <si>
    <t>PREVISIONNELS</t>
  </si>
  <si>
    <t>REELS</t>
  </si>
  <si>
    <t>TAUX de RENTABILITE
(arrondi à l'entier)</t>
  </si>
  <si>
    <t>CONSTAT LIGNE</t>
  </si>
  <si>
    <t>A VENDRE</t>
  </si>
  <si>
    <t>Prix en EUR au Km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</si>
</sst>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6">
    <xf numFmtId="0" fontId="0" fillId="0" borderId="0" xfId="0"/>
    <xf numFmtId="0" fontId="0" fillId="0" borderId="0" xfId="0" applyAlignment="1">
      <alignment horizontal="center"/>
    </xf>
    <xf numFmtId="9" fontId="0" fillId="0" borderId="0" xfId="0" applyNumberFormat="1"/>
    <xf numFmtId="0" fontId="0" fillId="0" borderId="1" xfId="0" applyBorder="1"/>
    <xf numFmtId="0" fontId="0" fillId="0" borderId="1" xfId="0" applyBorder="1" applyAlignment="1">
      <alignment horizontal="center"/>
    </xf>
    <xf numFmtId="44" fontId="0" fillId="2" borderId="1" xfId="1" applyFont="1" applyFill="1" applyBorder="1"/>
    <xf numFmtId="0" fontId="0" fillId="0" borderId="1" xfId="0" applyBorder="1" applyAlignment="1">
      <alignment horizontal="right"/>
    </xf>
    <xf numFmtId="0" fontId="0" fillId="2" borderId="1" xfId="0" applyFill="1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vertical="center"/>
    </xf>
    <xf numFmtId="9" fontId="0" fillId="2" borderId="1" xfId="2" applyFont="1" applyFill="1" applyBorder="1" applyAlignment="1">
      <alignment horizontal="right" vertical="center"/>
    </xf>
    <xf numFmtId="0" fontId="2" fillId="0" borderId="2" xfId="0" applyFont="1" applyBorder="1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44" fontId="0" fillId="2" borderId="1" xfId="1" applyNumberFormat="1" applyFont="1" applyFill="1" applyBorder="1"/>
    <xf numFmtId="0" fontId="0" fillId="2" borderId="1" xfId="0" applyFill="1" applyBorder="1" applyAlignment="1">
      <alignment horizontal="center" vertical="center"/>
    </xf>
  </cellXfs>
  <cellStyles count="3">
    <cellStyle name="Monétaire" xfId="1" builtinId="4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BUSTOP - Répartition CA semaine 9 - 2017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3-75B6-4B95-81E2-ECC5FC9042F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2-75B6-4B95-81E2-ECC5FC9042F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1-75B6-4B95-81E2-ECC5FC9042F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5-75B6-4B95-81E2-ECC5FC9042F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4-75B6-4B95-81E2-ECC5FC9042F6}"/>
              </c:ext>
            </c:extLst>
          </c:dPt>
          <c:dLbls>
            <c:dLbl>
              <c:idx val="0"/>
              <c:layout>
                <c:manualLayout>
                  <c:x val="-0.16666666666666666"/>
                  <c:y val="0.125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 i="0" u="none" strike="noStrike" kern="1200" spc="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5B6-4B95-81E2-ECC5FC9042F6}"/>
                </c:ext>
              </c:extLst>
            </c:dLbl>
            <c:dLbl>
              <c:idx val="1"/>
              <c:layout>
                <c:manualLayout>
                  <c:x val="-0.11075972497435377"/>
                  <c:y val="-0.31217559935769995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 i="0" u="none" strike="noStrike" kern="1200" spc="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5B6-4B95-81E2-ECC5FC9042F6}"/>
                </c:ext>
              </c:extLst>
            </c:dLbl>
            <c:dLbl>
              <c:idx val="2"/>
              <c:layout>
                <c:manualLayout>
                  <c:x val="9.0876898970770933E-2"/>
                  <c:y val="-0.19996968082067021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 i="0" u="none" strike="noStrike" kern="1200" spc="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5B6-4B95-81E2-ECC5FC9042F6}"/>
                </c:ext>
              </c:extLst>
            </c:dLbl>
            <c:dLbl>
              <c:idx val="3"/>
              <c:layout>
                <c:manualLayout>
                  <c:x val="0.12844695777167076"/>
                  <c:y val="-0.13424091919727577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 i="0" u="none" strike="noStrike" kern="1200" spc="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5B6-4B95-81E2-ECC5FC9042F6}"/>
                </c:ext>
              </c:extLst>
            </c:dLbl>
            <c:dLbl>
              <c:idx val="4"/>
              <c:layout>
                <c:manualLayout>
                  <c:x val="0.12745615920025019"/>
                  <c:y val="0.11872804045977869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 i="0" u="none" strike="noStrike" kern="1200" spc="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5B6-4B95-81E2-ECC5FC9042F6}"/>
                </c:ext>
              </c:extLst>
            </c:dLbl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spc="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Feuil1!$B$6:$F$6</c:f>
              <c:strCache>
                <c:ptCount val="5"/>
                <c:pt idx="0">
                  <c:v>BORDEAUX</c:v>
                </c:pt>
                <c:pt idx="1">
                  <c:v>LYON</c:v>
                </c:pt>
                <c:pt idx="2">
                  <c:v>METZ</c:v>
                </c:pt>
                <c:pt idx="3">
                  <c:v>NANTES</c:v>
                </c:pt>
                <c:pt idx="4">
                  <c:v>TOULOUSE</c:v>
                </c:pt>
              </c:strCache>
            </c:strRef>
          </c:cat>
          <c:val>
            <c:numRef>
              <c:f>Feuil1!$B$17:$F$17</c:f>
              <c:numCache>
                <c:formatCode>_("€"* #,##0.00_);_("€"* \(#,##0.00\);_("€"* "-"??_);_(@_)</c:formatCode>
                <c:ptCount val="5"/>
                <c:pt idx="0">
                  <c:v>12410</c:v>
                </c:pt>
                <c:pt idx="1">
                  <c:v>10472</c:v>
                </c:pt>
                <c:pt idx="2">
                  <c:v>2990</c:v>
                </c:pt>
                <c:pt idx="3">
                  <c:v>3993</c:v>
                </c:pt>
                <c:pt idx="4">
                  <c:v>8740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B6-4B95-81E2-ECC5FC9042F6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62278</xdr:colOff>
      <xdr:row>19</xdr:row>
      <xdr:rowOff>130418</xdr:rowOff>
    </xdr:from>
    <xdr:to>
      <xdr:col>6</xdr:col>
      <xdr:colOff>153866</xdr:colOff>
      <xdr:row>39</xdr:row>
      <xdr:rowOff>146539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FCAB8A6F-4668-9551-7173-0CBE7F97B3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BB96FE-5F42-4264-86AF-1EF66AA9F99D}">
  <dimension ref="A1:G19"/>
  <sheetViews>
    <sheetView tabSelected="1" zoomScale="130" zoomScaleNormal="130" workbookViewId="0">
      <selection activeCell="K43" sqref="K43"/>
    </sheetView>
  </sheetViews>
  <sheetFormatPr baseColWidth="10" defaultRowHeight="15" x14ac:dyDescent="0.25"/>
  <cols>
    <col min="1" max="1" width="26.140625" customWidth="1"/>
    <col min="2" max="6" width="13.5703125" customWidth="1"/>
  </cols>
  <sheetData>
    <row r="1" spans="1:7" ht="21" x14ac:dyDescent="0.35">
      <c r="A1" s="11" t="s">
        <v>0</v>
      </c>
      <c r="B1" s="11"/>
      <c r="C1" s="11"/>
      <c r="D1" s="11"/>
      <c r="E1" s="11"/>
      <c r="F1" s="11"/>
    </row>
    <row r="2" spans="1:7" ht="24" customHeight="1" x14ac:dyDescent="0.25">
      <c r="A2" t="s">
        <v>4</v>
      </c>
      <c r="B2" s="12" t="s">
        <v>2</v>
      </c>
      <c r="C2" s="12"/>
      <c r="D2">
        <v>40</v>
      </c>
    </row>
    <row r="3" spans="1:7" ht="24" customHeight="1" x14ac:dyDescent="0.25">
      <c r="A3" s="12" t="s">
        <v>1</v>
      </c>
      <c r="B3" s="12"/>
      <c r="C3" s="12"/>
      <c r="D3">
        <v>7</v>
      </c>
    </row>
    <row r="4" spans="1:7" ht="24" customHeight="1" x14ac:dyDescent="0.25">
      <c r="A4" s="12" t="s">
        <v>3</v>
      </c>
      <c r="B4" s="12"/>
      <c r="C4" s="12"/>
      <c r="D4" s="2">
        <v>0.85</v>
      </c>
    </row>
    <row r="5" spans="1:7" ht="24" customHeight="1" x14ac:dyDescent="0.25">
      <c r="D5" s="13" t="s">
        <v>24</v>
      </c>
      <c r="E5" s="13"/>
      <c r="F5">
        <v>0.03</v>
      </c>
    </row>
    <row r="6" spans="1:7" ht="24" customHeight="1" x14ac:dyDescent="0.25">
      <c r="A6" s="3" t="s">
        <v>5</v>
      </c>
      <c r="B6" s="4" t="s">
        <v>6</v>
      </c>
      <c r="C6" s="4" t="s">
        <v>7</v>
      </c>
      <c r="D6" s="4" t="s">
        <v>8</v>
      </c>
      <c r="E6" s="4" t="s">
        <v>9</v>
      </c>
      <c r="F6" s="4" t="s">
        <v>10</v>
      </c>
      <c r="G6" s="1"/>
    </row>
    <row r="7" spans="1:7" ht="24" customHeight="1" x14ac:dyDescent="0.25">
      <c r="A7" s="3" t="s">
        <v>11</v>
      </c>
      <c r="B7" s="3">
        <v>580</v>
      </c>
      <c r="C7" s="3">
        <v>462</v>
      </c>
      <c r="D7" s="3">
        <v>330</v>
      </c>
      <c r="E7" s="3">
        <v>380</v>
      </c>
      <c r="F7" s="3">
        <v>680</v>
      </c>
    </row>
    <row r="8" spans="1:7" ht="24" customHeight="1" x14ac:dyDescent="0.25">
      <c r="A8" s="3" t="s">
        <v>12</v>
      </c>
      <c r="B8" s="5">
        <f>ROUND(B7*$F$5,0)</f>
        <v>17</v>
      </c>
      <c r="C8" s="5">
        <f t="shared" ref="C8:F8" si="0">ROUND(C7*$F$5,0)</f>
        <v>14</v>
      </c>
      <c r="D8" s="5">
        <f t="shared" si="0"/>
        <v>10</v>
      </c>
      <c r="E8" s="5">
        <f t="shared" si="0"/>
        <v>11</v>
      </c>
      <c r="F8" s="5">
        <f t="shared" si="0"/>
        <v>20</v>
      </c>
    </row>
    <row r="9" spans="1:7" ht="24" customHeight="1" x14ac:dyDescent="0.25">
      <c r="A9">
        <v>2017</v>
      </c>
      <c r="B9" s="1" t="s">
        <v>13</v>
      </c>
      <c r="C9">
        <v>9</v>
      </c>
    </row>
    <row r="10" spans="1:7" ht="24" customHeight="1" x14ac:dyDescent="0.25">
      <c r="A10" s="3" t="s">
        <v>14</v>
      </c>
      <c r="B10" s="3">
        <v>3</v>
      </c>
      <c r="C10" s="3">
        <v>3</v>
      </c>
      <c r="D10" s="3">
        <v>2</v>
      </c>
      <c r="E10" s="3">
        <v>2</v>
      </c>
      <c r="F10" s="3">
        <v>2</v>
      </c>
    </row>
    <row r="11" spans="1:7" ht="24" customHeight="1" x14ac:dyDescent="0.25">
      <c r="A11" s="3" t="s">
        <v>15</v>
      </c>
      <c r="B11" s="3">
        <v>730</v>
      </c>
      <c r="C11" s="3">
        <v>748</v>
      </c>
      <c r="D11" s="3">
        <v>299</v>
      </c>
      <c r="E11" s="3">
        <v>363</v>
      </c>
      <c r="F11" s="3">
        <v>437</v>
      </c>
    </row>
    <row r="12" spans="1:7" ht="24" customHeight="1" x14ac:dyDescent="0.25">
      <c r="A12" s="13" t="s">
        <v>16</v>
      </c>
      <c r="B12" s="13"/>
      <c r="C12" s="13"/>
      <c r="D12" s="13"/>
      <c r="E12" s="13"/>
      <c r="F12" s="13"/>
    </row>
    <row r="13" spans="1:7" ht="24" customHeight="1" x14ac:dyDescent="0.25">
      <c r="A13" s="6" t="s">
        <v>23</v>
      </c>
      <c r="B13" s="7">
        <f>B10*$D$2*$D$3</f>
        <v>840</v>
      </c>
      <c r="C13" s="7">
        <f t="shared" ref="C13:F13" si="1">C10*$D$2*$D$3</f>
        <v>840</v>
      </c>
      <c r="D13" s="7">
        <f t="shared" si="1"/>
        <v>560</v>
      </c>
      <c r="E13" s="7">
        <f t="shared" si="1"/>
        <v>560</v>
      </c>
      <c r="F13" s="7">
        <f t="shared" si="1"/>
        <v>560</v>
      </c>
    </row>
    <row r="14" spans="1:7" ht="24" customHeight="1" x14ac:dyDescent="0.25">
      <c r="A14" s="6" t="s">
        <v>18</v>
      </c>
      <c r="B14" s="7">
        <f>B13-B11</f>
        <v>110</v>
      </c>
      <c r="C14" s="7">
        <f t="shared" ref="C14:F14" si="2">C13-C11</f>
        <v>92</v>
      </c>
      <c r="D14" s="7">
        <f t="shared" si="2"/>
        <v>261</v>
      </c>
      <c r="E14" s="7">
        <f t="shared" si="2"/>
        <v>197</v>
      </c>
      <c r="F14" s="7">
        <f t="shared" si="2"/>
        <v>123</v>
      </c>
    </row>
    <row r="15" spans="1:7" ht="24" customHeight="1" x14ac:dyDescent="0.25">
      <c r="A15" s="13" t="s">
        <v>17</v>
      </c>
      <c r="B15" s="13"/>
      <c r="C15" s="13"/>
      <c r="D15" s="13"/>
      <c r="E15" s="13"/>
      <c r="F15" s="13"/>
    </row>
    <row r="16" spans="1:7" ht="24" customHeight="1" x14ac:dyDescent="0.25">
      <c r="A16" s="3" t="s">
        <v>19</v>
      </c>
      <c r="B16" s="14">
        <f>B13*B8</f>
        <v>14280</v>
      </c>
      <c r="C16" s="14">
        <f t="shared" ref="C16:F16" si="3">C13*C8</f>
        <v>11760</v>
      </c>
      <c r="D16" s="14">
        <f t="shared" si="3"/>
        <v>5600</v>
      </c>
      <c r="E16" s="14">
        <f t="shared" si="3"/>
        <v>6160</v>
      </c>
      <c r="F16" s="14">
        <f t="shared" si="3"/>
        <v>11200</v>
      </c>
    </row>
    <row r="17" spans="1:6" ht="24" customHeight="1" x14ac:dyDescent="0.25">
      <c r="A17" s="3" t="s">
        <v>20</v>
      </c>
      <c r="B17" s="14">
        <f>B11*B8</f>
        <v>12410</v>
      </c>
      <c r="C17" s="14">
        <f t="shared" ref="C17:F17" si="4">C11*C8</f>
        <v>10472</v>
      </c>
      <c r="D17" s="14">
        <f t="shared" si="4"/>
        <v>2990</v>
      </c>
      <c r="E17" s="14">
        <f t="shared" si="4"/>
        <v>3993</v>
      </c>
      <c r="F17" s="14">
        <f t="shared" si="4"/>
        <v>8740</v>
      </c>
    </row>
    <row r="18" spans="1:6" ht="30.75" customHeight="1" x14ac:dyDescent="0.25">
      <c r="A18" s="8" t="s">
        <v>21</v>
      </c>
      <c r="B18" s="10">
        <f>ROUND(B17/B16,2)</f>
        <v>0.87</v>
      </c>
      <c r="C18" s="10">
        <f t="shared" ref="C18:F18" si="5">ROUND(C17/C16,2)</f>
        <v>0.89</v>
      </c>
      <c r="D18" s="10">
        <f t="shared" si="5"/>
        <v>0.53</v>
      </c>
      <c r="E18" s="10">
        <f t="shared" si="5"/>
        <v>0.65</v>
      </c>
      <c r="F18" s="10">
        <f t="shared" si="5"/>
        <v>0.78</v>
      </c>
    </row>
    <row r="19" spans="1:6" ht="30.75" customHeight="1" x14ac:dyDescent="0.25">
      <c r="A19" s="9" t="s">
        <v>22</v>
      </c>
      <c r="B19" s="15" t="str">
        <f>IF(B18&gt;=$D$4,"RENTABLE","A SURVEILLER")</f>
        <v>RENTABLE</v>
      </c>
      <c r="C19" s="15" t="str">
        <f t="shared" ref="C19:F19" si="6">IF(C18&gt;=$D$4,"RENTABLE","A SURVEILLER")</f>
        <v>RENTABLE</v>
      </c>
      <c r="D19" s="15" t="str">
        <f t="shared" si="6"/>
        <v>A SURVEILLER</v>
      </c>
      <c r="E19" s="15" t="str">
        <f t="shared" si="6"/>
        <v>A SURVEILLER</v>
      </c>
      <c r="F19" s="15" t="str">
        <f t="shared" si="6"/>
        <v>A SURVEILLER</v>
      </c>
    </row>
  </sheetData>
  <mergeCells count="7">
    <mergeCell ref="A15:F15"/>
    <mergeCell ref="D5:E5"/>
    <mergeCell ref="A1:F1"/>
    <mergeCell ref="B2:C2"/>
    <mergeCell ref="A3:C3"/>
    <mergeCell ref="A4:C4"/>
    <mergeCell ref="A12:F1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Thierry Didoli</dc:creator>
  <cp:lastModifiedBy>Thierry Didoli</cp:lastModifiedBy>
  <dcterms:created xsi:type="dcterms:W3CDTF">2025-09-26T14:45:39Z</dcterms:created>
  <dcterms:modified xsi:type="dcterms:W3CDTF">2025-09-26T16:01:00Z</dcterms:modified>
</cp:coreProperties>
</file>