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asca\ul21\2008-05-mosaique\"/>
    </mc:Choice>
  </mc:AlternateContent>
  <xr:revisionPtr revIDLastSave="0" documentId="13_ncr:1_{CAD5C70C-532D-42D0-BA09-D9A238530EE1}" xr6:coauthVersionLast="40" xr6:coauthVersionMax="40" xr10:uidLastSave="{00000000-0000-0000-0000-000000000000}"/>
  <bookViews>
    <workbookView xWindow="9135" yWindow="2175" windowWidth="25110" windowHeight="24390" xr2:uid="{00000000-000D-0000-FFFF-FFFF00000000}"/>
  </bookViews>
  <sheets>
    <sheet name="2007" sheetId="1" r:id="rId1"/>
    <sheet name="Graph_2007" sheetId="2" r:id="rId2"/>
  </sheets>
  <calcPr calcId="181029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6" i="1"/>
  <c r="F7" i="1"/>
  <c r="F8" i="1"/>
  <c r="F9" i="1"/>
  <c r="F10" i="1"/>
  <c r="F11" i="1"/>
  <c r="F12" i="1"/>
  <c r="F13" i="1" s="1"/>
  <c r="F6" i="1"/>
  <c r="E6" i="1"/>
  <c r="E7" i="1"/>
  <c r="E8" i="1"/>
  <c r="E9" i="1"/>
  <c r="E10" i="1"/>
  <c r="E11" i="1"/>
  <c r="E12" i="1"/>
  <c r="E5" i="1"/>
  <c r="J12" i="1"/>
</calcChain>
</file>

<file path=xl/sharedStrings.xml><?xml version="1.0" encoding="utf-8"?>
<sst xmlns="http://schemas.openxmlformats.org/spreadsheetml/2006/main" count="26" uniqueCount="24">
  <si>
    <t>CABINET MOSAIQUE</t>
  </si>
  <si>
    <t>Evolution du poste</t>
  </si>
  <si>
    <t>Année</t>
  </si>
  <si>
    <t>CONSOMMATION EN KWH</t>
  </si>
  <si>
    <t>HC</t>
  </si>
  <si>
    <t>HP</t>
  </si>
  <si>
    <t>Unitaire</t>
  </si>
  <si>
    <t>Global (1)</t>
  </si>
  <si>
    <t>COUT EN EUR</t>
  </si>
  <si>
    <t>EVOLUTION EN %</t>
  </si>
  <si>
    <t>Electricité</t>
  </si>
  <si>
    <t>Volume des pièces du local</t>
  </si>
  <si>
    <t>Pièces</t>
  </si>
  <si>
    <t>M3</t>
  </si>
  <si>
    <t>Accueil</t>
  </si>
  <si>
    <t>Atelier des 2 architectes</t>
  </si>
  <si>
    <t>Bureau Comptabilité</t>
  </si>
  <si>
    <t>Bureau PDG</t>
  </si>
  <si>
    <t>Cuisine</t>
  </si>
  <si>
    <t>Salle de bains</t>
  </si>
  <si>
    <t>Couloir</t>
  </si>
  <si>
    <t>Total</t>
  </si>
  <si>
    <t xml:space="preserve">(1) dont coût de l'abonnement et taxe locale </t>
  </si>
  <si>
    <t>Conclusions consomations: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</si>
</sst>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2" fontId="0" fillId="0" borderId="0" xfId="0" applyNumberFormat="1"/>
    <xf numFmtId="164" fontId="0" fillId="0" borderId="0" xfId="0" applyNumberFormat="1"/>
    <xf numFmtId="9" fontId="0" fillId="0" borderId="0" xfId="1" applyFont="1"/>
    <xf numFmtId="165" fontId="0" fillId="2" borderId="0" xfId="0" applyNumberFormat="1" applyFill="1"/>
    <xf numFmtId="10" fontId="0" fillId="2" borderId="0" xfId="1" applyNumberFormat="1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3" xfId="0" applyBorder="1"/>
    <xf numFmtId="2" fontId="0" fillId="0" borderId="3" xfId="0" applyNumberFormat="1" applyBorder="1"/>
    <xf numFmtId="165" fontId="0" fillId="2" borderId="3" xfId="0" applyNumberFormat="1" applyFill="1" applyBorder="1"/>
    <xf numFmtId="10" fontId="0" fillId="2" borderId="3" xfId="1" applyNumberFormat="1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'2007'!$D$3:$E$3</c:f>
              <c:strCache>
                <c:ptCount val="1"/>
                <c:pt idx="0">
                  <c:v>COUT EN EUR</c:v>
                </c:pt>
              </c:strCache>
            </c:strRef>
          </c:tx>
          <c:marker>
            <c:symbol val="square"/>
            <c:size val="7"/>
          </c:marker>
          <c:cat>
            <c:numRef>
              <c:f>'2007'!$A$5:$A$12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'2007'!$D$5:$D$12</c:f>
              <c:numCache>
                <c:formatCode>0.00</c:formatCode>
                <c:ptCount val="8"/>
                <c:pt idx="0">
                  <c:v>914.32</c:v>
                </c:pt>
                <c:pt idx="1">
                  <c:v>928.6</c:v>
                </c:pt>
                <c:pt idx="2">
                  <c:v>926.54</c:v>
                </c:pt>
                <c:pt idx="3">
                  <c:v>951.58</c:v>
                </c:pt>
                <c:pt idx="4">
                  <c:v>1033.4100000000001</c:v>
                </c:pt>
                <c:pt idx="5">
                  <c:v>1007</c:v>
                </c:pt>
                <c:pt idx="6">
                  <c:v>1045.83</c:v>
                </c:pt>
                <c:pt idx="7">
                  <c:v>1021.1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6BC-AF32-2F0166B62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8192"/>
        <c:axId val="251230400"/>
      </c:lineChart>
      <c:catAx>
        <c:axId val="168648192"/>
        <c:scaling>
          <c:orientation val="minMax"/>
        </c:scaling>
        <c:delete val="0"/>
        <c:axPos val="b"/>
        <c:numFmt formatCode="_(&quot;€&quot;* #,##0.00_);_(&quot;€&quot;* \(#,##0.00\);_(&quot;€&quot;* &quot;-&quot;??_);_(@_)" sourceLinked="0"/>
        <c:majorTickMark val="none"/>
        <c:minorTickMark val="none"/>
        <c:tickLblPos val="nextTo"/>
        <c:crossAx val="251230400"/>
        <c:crosses val="autoZero"/>
        <c:auto val="1"/>
        <c:lblAlgn val="ctr"/>
        <c:lblOffset val="100"/>
        <c:noMultiLvlLbl val="0"/>
      </c:catAx>
      <c:valAx>
        <c:axId val="251230400"/>
        <c:scaling>
          <c:orientation val="minMax"/>
          <c:max val="1200"/>
          <c:min val="800"/>
        </c:scaling>
        <c:delete val="0"/>
        <c:axPos val="l"/>
        <c:majorGridlines/>
        <c:numFmt formatCode="#,##0.00\ &quot;€&quot;" sourceLinked="0"/>
        <c:majorTickMark val="none"/>
        <c:minorTickMark val="none"/>
        <c:tickLblPos val="nextTo"/>
        <c:crossAx val="1686481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Consommation HC-HP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'2007'!$B$4</c:f>
              <c:strCache>
                <c:ptCount val="1"/>
                <c:pt idx="0">
                  <c:v>HC</c:v>
                </c:pt>
              </c:strCache>
            </c:strRef>
          </c:tx>
          <c:marker>
            <c:symbol val="circle"/>
            <c:size val="10"/>
          </c:marker>
          <c:dLbls>
            <c:delete val="1"/>
          </c:dLbls>
          <c:cat>
            <c:numRef>
              <c:f>'2007'!$A$5:$A$12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'2007'!$B$5:$B$12</c:f>
              <c:numCache>
                <c:formatCode>General</c:formatCode>
                <c:ptCount val="8"/>
                <c:pt idx="0">
                  <c:v>5986</c:v>
                </c:pt>
                <c:pt idx="1">
                  <c:v>7190</c:v>
                </c:pt>
                <c:pt idx="2">
                  <c:v>7295</c:v>
                </c:pt>
                <c:pt idx="3">
                  <c:v>7348</c:v>
                </c:pt>
                <c:pt idx="4">
                  <c:v>7572</c:v>
                </c:pt>
                <c:pt idx="5">
                  <c:v>7680</c:v>
                </c:pt>
                <c:pt idx="6">
                  <c:v>7608</c:v>
                </c:pt>
                <c:pt idx="7">
                  <c:v>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3-4797-BA71-94CA1C84A648}"/>
            </c:ext>
          </c:extLst>
        </c:ser>
        <c:ser>
          <c:idx val="2"/>
          <c:order val="1"/>
          <c:tx>
            <c:strRef>
              <c:f>'2007'!$C$4</c:f>
              <c:strCache>
                <c:ptCount val="1"/>
                <c:pt idx="0">
                  <c:v>HP</c:v>
                </c:pt>
              </c:strCache>
            </c:strRef>
          </c:tx>
          <c:marker>
            <c:symbol val="circle"/>
            <c:size val="8"/>
          </c:marker>
          <c:dLbls>
            <c:delete val="1"/>
          </c:dLbls>
          <c:cat>
            <c:numRef>
              <c:f>'2007'!$A$5:$A$12</c:f>
              <c:numCache>
                <c:formatCode>General</c:formatCode>
                <c:ptCount val="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</c:numCache>
            </c:numRef>
          </c:cat>
          <c:val>
            <c:numRef>
              <c:f>'2007'!$C$5:$C$12</c:f>
              <c:numCache>
                <c:formatCode>General</c:formatCode>
                <c:ptCount val="8"/>
                <c:pt idx="0">
                  <c:v>3098</c:v>
                </c:pt>
                <c:pt idx="1">
                  <c:v>3489</c:v>
                </c:pt>
                <c:pt idx="2">
                  <c:v>3360</c:v>
                </c:pt>
                <c:pt idx="3">
                  <c:v>3530</c:v>
                </c:pt>
                <c:pt idx="4">
                  <c:v>4007</c:v>
                </c:pt>
                <c:pt idx="5">
                  <c:v>3631</c:v>
                </c:pt>
                <c:pt idx="6">
                  <c:v>4064</c:v>
                </c:pt>
                <c:pt idx="7">
                  <c:v>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3-4797-BA71-94CA1C84A6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878080"/>
        <c:axId val="173225600"/>
      </c:lineChart>
      <c:catAx>
        <c:axId val="1688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3225600"/>
        <c:crosses val="autoZero"/>
        <c:auto val="1"/>
        <c:lblAlgn val="ctr"/>
        <c:lblOffset val="100"/>
        <c:noMultiLvlLbl val="0"/>
      </c:catAx>
      <c:valAx>
        <c:axId val="173225600"/>
        <c:scaling>
          <c:orientation val="minMax"/>
          <c:max val="9000"/>
          <c:min val="0"/>
        </c:scaling>
        <c:delete val="0"/>
        <c:axPos val="l"/>
        <c:majorGridlines/>
        <c:numFmt formatCode="##&quot; kwh&quot;" sourceLinked="0"/>
        <c:majorTickMark val="none"/>
        <c:minorTickMark val="none"/>
        <c:tickLblPos val="nextTo"/>
        <c:crossAx val="168878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24</xdr:row>
      <xdr:rowOff>190499</xdr:rowOff>
    </xdr:from>
    <xdr:to>
      <xdr:col>10</xdr:col>
      <xdr:colOff>752475</xdr:colOff>
      <xdr:row>48</xdr:row>
      <xdr:rowOff>123824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66674</xdr:rowOff>
    </xdr:from>
    <xdr:to>
      <xdr:col>11</xdr:col>
      <xdr:colOff>9525</xdr:colOff>
      <xdr:row>23</xdr:row>
      <xdr:rowOff>171449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110" zoomScaleNormal="110" workbookViewId="0">
      <selection activeCell="C17" sqref="C17"/>
    </sheetView>
  </sheetViews>
  <sheetFormatPr baseColWidth="10" defaultRowHeight="15" x14ac:dyDescent="0.25"/>
  <cols>
    <col min="1" max="1" width="18.85546875" bestFit="1" customWidth="1"/>
    <col min="2" max="2" width="11.5703125" customWidth="1"/>
    <col min="3" max="3" width="13.42578125" customWidth="1"/>
    <col min="5" max="5" width="13" customWidth="1"/>
    <col min="8" max="8" width="2.28515625" customWidth="1"/>
    <col min="9" max="9" width="23.5703125" customWidth="1"/>
    <col min="10" max="10" width="12.140625" customWidth="1"/>
  </cols>
  <sheetData>
    <row r="1" spans="1:10" x14ac:dyDescent="0.25">
      <c r="A1" t="s">
        <v>0</v>
      </c>
    </row>
    <row r="2" spans="1:10" ht="15.75" thickBot="1" x14ac:dyDescent="0.3">
      <c r="A2" t="s">
        <v>1</v>
      </c>
      <c r="C2" t="s">
        <v>10</v>
      </c>
    </row>
    <row r="3" spans="1:10" x14ac:dyDescent="0.25">
      <c r="A3" s="14" t="s">
        <v>2</v>
      </c>
      <c r="B3" s="16" t="s">
        <v>3</v>
      </c>
      <c r="C3" s="16"/>
      <c r="D3" s="16" t="s">
        <v>8</v>
      </c>
      <c r="E3" s="16"/>
      <c r="F3" s="16" t="s">
        <v>9</v>
      </c>
      <c r="G3" s="16"/>
      <c r="I3" s="17" t="s">
        <v>11</v>
      </c>
      <c r="J3" s="17"/>
    </row>
    <row r="4" spans="1:10" ht="15.75" thickBot="1" x14ac:dyDescent="0.3">
      <c r="A4" s="15"/>
      <c r="B4" s="10" t="s">
        <v>4</v>
      </c>
      <c r="C4" s="10" t="s">
        <v>5</v>
      </c>
      <c r="D4" s="10" t="s">
        <v>7</v>
      </c>
      <c r="E4" s="10" t="s">
        <v>6</v>
      </c>
      <c r="F4" s="10" t="s">
        <v>4</v>
      </c>
      <c r="G4" s="10" t="s">
        <v>5</v>
      </c>
      <c r="I4" s="6" t="s">
        <v>12</v>
      </c>
      <c r="J4" s="6" t="s">
        <v>13</v>
      </c>
    </row>
    <row r="5" spans="1:10" x14ac:dyDescent="0.25">
      <c r="A5">
        <v>2000</v>
      </c>
      <c r="B5">
        <v>5986</v>
      </c>
      <c r="C5">
        <v>3098</v>
      </c>
      <c r="D5" s="1">
        <v>914.32</v>
      </c>
      <c r="E5" s="4">
        <f>D5/(SUM(B5:C5))</f>
        <v>0.1006516952884192</v>
      </c>
      <c r="F5" s="3"/>
      <c r="I5" s="7" t="s">
        <v>14</v>
      </c>
      <c r="J5" s="8">
        <v>24.024999999999999</v>
      </c>
    </row>
    <row r="6" spans="1:10" x14ac:dyDescent="0.25">
      <c r="A6">
        <v>2001</v>
      </c>
      <c r="B6">
        <v>7190</v>
      </c>
      <c r="C6">
        <v>3489</v>
      </c>
      <c r="D6" s="1">
        <v>928.6</v>
      </c>
      <c r="E6" s="4">
        <f t="shared" ref="E6:E12" si="0">D6/(SUM(B6:C6))</f>
        <v>8.6955707463245629E-2</v>
      </c>
      <c r="F6" s="5">
        <f>(B6-B5)/B6</f>
        <v>0.16745479833101529</v>
      </c>
      <c r="G6" s="5">
        <f>(C6-C5)/C6</f>
        <v>0.11206649469762109</v>
      </c>
      <c r="I6" s="7" t="s">
        <v>15</v>
      </c>
      <c r="J6" s="8">
        <v>68.819999999999993</v>
      </c>
    </row>
    <row r="7" spans="1:10" x14ac:dyDescent="0.25">
      <c r="A7">
        <v>2002</v>
      </c>
      <c r="B7">
        <v>7295</v>
      </c>
      <c r="C7">
        <v>3360</v>
      </c>
      <c r="D7" s="1">
        <v>926.54</v>
      </c>
      <c r="E7" s="4">
        <f t="shared" si="0"/>
        <v>8.6958235570154849E-2</v>
      </c>
      <c r="F7" s="5">
        <f t="shared" ref="F7:F12" si="1">(B7-B6)/B7</f>
        <v>1.4393420150788211E-2</v>
      </c>
      <c r="G7" s="5">
        <f t="shared" ref="G7:G12" si="2">(C7-C6)/C7</f>
        <v>-3.8392857142857145E-2</v>
      </c>
      <c r="I7" s="7" t="s">
        <v>16</v>
      </c>
      <c r="J7" s="8">
        <v>21.7</v>
      </c>
    </row>
    <row r="8" spans="1:10" x14ac:dyDescent="0.25">
      <c r="A8">
        <v>2003</v>
      </c>
      <c r="B8">
        <v>7348</v>
      </c>
      <c r="C8">
        <v>3530</v>
      </c>
      <c r="D8" s="1">
        <v>951.58</v>
      </c>
      <c r="E8" s="4">
        <f t="shared" si="0"/>
        <v>8.7477477477477486E-2</v>
      </c>
      <c r="F8" s="5">
        <f t="shared" si="1"/>
        <v>7.212847033206315E-3</v>
      </c>
      <c r="G8" s="5">
        <f t="shared" si="2"/>
        <v>4.8158640226628892E-2</v>
      </c>
      <c r="I8" s="7" t="s">
        <v>17</v>
      </c>
      <c r="J8" s="8">
        <v>24.024999999999999</v>
      </c>
    </row>
    <row r="9" spans="1:10" x14ac:dyDescent="0.25">
      <c r="A9">
        <v>2004</v>
      </c>
      <c r="B9">
        <v>7572</v>
      </c>
      <c r="C9">
        <v>4007</v>
      </c>
      <c r="D9" s="1">
        <v>1033.4100000000001</v>
      </c>
      <c r="E9" s="4">
        <f t="shared" si="0"/>
        <v>8.9248639778910108E-2</v>
      </c>
      <c r="F9" s="5">
        <f t="shared" si="1"/>
        <v>2.9582673005810883E-2</v>
      </c>
      <c r="G9" s="5">
        <f t="shared" si="2"/>
        <v>0.11904167706513601</v>
      </c>
      <c r="I9" s="7" t="s">
        <v>18</v>
      </c>
      <c r="J9" s="8">
        <v>18.899999999999999</v>
      </c>
    </row>
    <row r="10" spans="1:10" x14ac:dyDescent="0.25">
      <c r="A10">
        <v>2005</v>
      </c>
      <c r="B10">
        <v>7680</v>
      </c>
      <c r="C10">
        <v>3631</v>
      </c>
      <c r="D10" s="1">
        <v>1007</v>
      </c>
      <c r="E10" s="4">
        <f t="shared" si="0"/>
        <v>8.9028379453629208E-2</v>
      </c>
      <c r="F10" s="5">
        <f t="shared" si="1"/>
        <v>1.40625E-2</v>
      </c>
      <c r="G10" s="5">
        <f t="shared" si="2"/>
        <v>-0.1035527402919306</v>
      </c>
      <c r="I10" s="7" t="s">
        <v>19</v>
      </c>
      <c r="J10" s="8">
        <v>13.95</v>
      </c>
    </row>
    <row r="11" spans="1:10" x14ac:dyDescent="0.25">
      <c r="A11">
        <v>2006</v>
      </c>
      <c r="B11">
        <v>7608</v>
      </c>
      <c r="C11">
        <v>4064</v>
      </c>
      <c r="D11" s="1">
        <v>1045.83</v>
      </c>
      <c r="E11" s="4">
        <f t="shared" si="0"/>
        <v>8.960161069225496E-2</v>
      </c>
      <c r="F11" s="5">
        <f t="shared" si="1"/>
        <v>-9.4637223974763408E-3</v>
      </c>
      <c r="G11" s="5">
        <f t="shared" si="2"/>
        <v>0.10654527559055119</v>
      </c>
      <c r="I11" s="7" t="s">
        <v>20</v>
      </c>
      <c r="J11" s="8">
        <v>22.475000000000001</v>
      </c>
    </row>
    <row r="12" spans="1:10" ht="15.75" thickBot="1" x14ac:dyDescent="0.3">
      <c r="A12" s="10">
        <v>2007</v>
      </c>
      <c r="B12" s="10">
        <v>6880</v>
      </c>
      <c r="C12" s="10">
        <v>4241</v>
      </c>
      <c r="D12" s="11">
        <v>1021.1</v>
      </c>
      <c r="E12" s="12">
        <f t="shared" si="0"/>
        <v>9.1817282618469567E-2</v>
      </c>
      <c r="F12" s="13">
        <f t="shared" si="1"/>
        <v>-0.1058139534883721</v>
      </c>
      <c r="G12" s="13">
        <f t="shared" si="2"/>
        <v>4.1735439754774818E-2</v>
      </c>
      <c r="I12" s="9" t="s">
        <v>21</v>
      </c>
      <c r="J12" s="8">
        <f>SUM(J5:J11)</f>
        <v>193.89499999999998</v>
      </c>
    </row>
    <row r="13" spans="1:10" ht="24" customHeight="1" x14ac:dyDescent="0.25">
      <c r="A13" t="s">
        <v>22</v>
      </c>
      <c r="D13" t="s">
        <v>23</v>
      </c>
      <c r="F13" s="5" t="str">
        <f>IF(F12&lt;0,"A maintenir","A surveiller")</f>
        <v>A maintenir</v>
      </c>
      <c r="J13" s="2"/>
    </row>
  </sheetData>
  <mergeCells count="5">
    <mergeCell ref="A3:A4"/>
    <mergeCell ref="B3:C3"/>
    <mergeCell ref="D3:E3"/>
    <mergeCell ref="F3:G3"/>
    <mergeCell ref="I3:J3"/>
  </mergeCells>
  <pageMargins left="0.25" right="0.25" top="0.75" bottom="0.75" header="0.3" footer="0.3"/>
  <pageSetup paperSize="9" orientation="landscape" r:id="rId1"/>
  <headerFooter>
    <oddFooter xml:space="preserve">&amp;LLocal commercial&amp;REdité le &amp;D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R53" sqref="R53"/>
    </sheetView>
  </sheetViews>
  <sheetFormatPr baseColWidth="10" defaultRowHeight="15" x14ac:dyDescent="0.25"/>
  <sheetData/>
  <pageMargins left="0.7" right="0.7" top="0.75" bottom="0.75" header="0.3" footer="0.3"/>
  <pageSetup paperSize="9" orientation="landscape" r:id="rId1"/>
  <headerFooter>
    <oddFooter>&amp;LLocal commercial&amp;REdité le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2007</vt:lpstr>
      <vt:lpstr>Graph_2007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Dell-Form-1</dc:creator>
  <cp:lastModifiedBy>Clic-Formation</cp:lastModifiedBy>
  <cp:lastPrinted>2019-02-05T18:14:36Z</cp:lastPrinted>
  <dcterms:created xsi:type="dcterms:W3CDTF">2017-11-16T09:27:08Z</dcterms:created>
  <dcterms:modified xsi:type="dcterms:W3CDTF">2019-02-05T18:14:53Z</dcterms:modified>
</cp:coreProperties>
</file>